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20\6th July\"/>
    </mc:Choice>
  </mc:AlternateContent>
  <xr:revisionPtr revIDLastSave="0" documentId="8_{D4187292-F297-4F84-A851-FCBEEB8485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" l="1"/>
  <c r="W47" i="2"/>
  <c r="V47" i="2" l="1"/>
  <c r="V45" i="2"/>
  <c r="W39" i="2" l="1"/>
  <c r="Q39" i="2"/>
  <c r="R39" i="2"/>
  <c r="S39" i="2"/>
  <c r="T39" i="2"/>
  <c r="L39" i="2"/>
  <c r="M39" i="2"/>
  <c r="N39" i="2"/>
  <c r="O39" i="2"/>
  <c r="G39" i="2"/>
  <c r="H39" i="2"/>
  <c r="I39" i="2"/>
  <c r="J39" i="2"/>
  <c r="E39" i="2"/>
  <c r="AM7" i="43" l="1"/>
  <c r="AL7" i="43"/>
  <c r="AK7" i="43"/>
  <c r="AJ7" i="43"/>
  <c r="E41" i="2" l="1"/>
  <c r="G41" i="2"/>
  <c r="H41" i="2"/>
  <c r="I41" i="2"/>
  <c r="J41" i="2"/>
  <c r="L41" i="2"/>
  <c r="M41" i="2"/>
  <c r="N41" i="2"/>
  <c r="O41" i="2"/>
  <c r="Q41" i="2"/>
  <c r="R41" i="2"/>
  <c r="S41" i="2"/>
  <c r="T41" i="2"/>
  <c r="W41" i="2" l="1"/>
  <c r="X23" i="2"/>
  <c r="X8" i="2" l="1"/>
  <c r="X7" i="2"/>
  <c r="X6" i="2"/>
  <c r="X5" i="2"/>
  <c r="X4" i="2"/>
  <c r="AI7" i="43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W30" i="2"/>
  <c r="V53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40" i="2"/>
  <c r="O40" i="2"/>
  <c r="X42" i="2" l="1"/>
  <c r="F42" i="2"/>
  <c r="H42" i="2"/>
  <c r="I42" i="2"/>
  <c r="K42" i="2"/>
  <c r="L42" i="2"/>
  <c r="M42" i="2"/>
  <c r="N42" i="2"/>
  <c r="P42" i="2"/>
  <c r="Q42" i="2"/>
  <c r="R42" i="2"/>
  <c r="S42" i="2"/>
  <c r="U42" i="2"/>
  <c r="B42" i="2"/>
  <c r="C42" i="2"/>
  <c r="D42" i="2"/>
  <c r="G42" i="2"/>
  <c r="J40" i="2" l="1"/>
  <c r="W26" i="2" l="1"/>
  <c r="E16" i="2"/>
  <c r="W16" i="2" s="1"/>
  <c r="E40" i="2" l="1"/>
  <c r="W40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2" i="2"/>
  <c r="O42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2" i="2"/>
  <c r="E42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2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<sst xmlns="http://schemas.openxmlformats.org/spreadsheetml/2006/main" count="74" uniqueCount="74">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</sst>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  <xf numFmtId="44" fontId="1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9"/>
  <sheetViews>
    <sheetView tabSelected="1" topLeftCell="A32" zoomScale="90" zoomScaleNormal="90" workbookViewId="0">
      <selection activeCell="W45" sqref="W45"/>
    </sheetView>
  </sheetViews>
  <sheetFormatPr defaultRowHeight="15" x14ac:dyDescent="0.2"/>
  <cols>
    <col min="1" max="1" width="33" style="1" bestFit="1" customWidth="1"/>
    <col min="2" max="2" width="11.88671875" style="5" hidden="1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4.6640625" style="5" hidden="1" customWidth="1"/>
    <col min="11" max="11" width="10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J5" s="13">
        <f>G5+H5+I5</f>
        <v>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0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E6" s="13">
        <f t="shared" ref="E6:E8" si="2">B6+C6+D6</f>
        <v>0</v>
      </c>
      <c r="F6" s="13">
        <v>5</v>
      </c>
      <c r="G6" s="5">
        <v>0</v>
      </c>
      <c r="H6" s="5">
        <v>0</v>
      </c>
      <c r="J6" s="13">
        <f t="shared" ref="J6:J8" si="3">G6+H6+I6</f>
        <v>0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0</v>
      </c>
      <c r="X6" s="14">
        <f>F6+K6+P6+U6</f>
        <v>20</v>
      </c>
    </row>
    <row r="7" spans="1:29" x14ac:dyDescent="0.2">
      <c r="A7" s="7" t="s">
        <v>59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60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/>
      <c r="X9" s="15"/>
    </row>
    <row r="10" spans="1:29" ht="15.75" x14ac:dyDescent="0.25">
      <c r="A10" s="23" t="s">
        <v>53</v>
      </c>
      <c r="B10" s="19">
        <f>SUM(B4:B8)</f>
        <v>14500</v>
      </c>
      <c r="C10" s="19">
        <f>SUM(C4:C8)</f>
        <v>0</v>
      </c>
      <c r="D10" s="19">
        <f>SUM(D4:D9)</f>
        <v>0</v>
      </c>
      <c r="E10" s="28">
        <f>SUM(E4:E9)</f>
        <v>14500</v>
      </c>
      <c r="F10" s="28">
        <f t="shared" ref="F10:U10" si="5">SUM(F4:F8)</f>
        <v>14505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28">
        <f t="shared" si="5"/>
        <v>0</v>
      </c>
      <c r="K10" s="28">
        <f t="shared" si="5"/>
        <v>5</v>
      </c>
      <c r="L10" s="19">
        <f t="shared" si="5"/>
        <v>0</v>
      </c>
      <c r="M10" s="19">
        <f t="shared" si="5"/>
        <v>0</v>
      </c>
      <c r="N10" s="19">
        <f t="shared" si="5"/>
        <v>0</v>
      </c>
      <c r="O10" s="28">
        <f t="shared" si="5"/>
        <v>0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0</v>
      </c>
      <c r="T10" s="28">
        <f t="shared" si="5"/>
        <v>0</v>
      </c>
      <c r="U10" s="28">
        <f t="shared" si="5"/>
        <v>5</v>
      </c>
      <c r="V10" s="19"/>
      <c r="W10" s="28">
        <f>SUM(W4:W8)</f>
        <v>14500</v>
      </c>
      <c r="X10" s="28">
        <f>SUM(X4:X8)</f>
        <v>16020</v>
      </c>
    </row>
    <row r="11" spans="1:29" ht="15.75" x14ac:dyDescent="0.25">
      <c r="A11" s="23" t="s">
        <v>65</v>
      </c>
      <c r="F11" s="13"/>
      <c r="J11" s="13"/>
      <c r="K11" s="13"/>
      <c r="O11" s="13"/>
      <c r="P11" s="13"/>
      <c r="T11" s="13"/>
      <c r="U11" s="13"/>
      <c r="W11" s="13"/>
      <c r="X11" s="13"/>
    </row>
    <row r="12" spans="1:29" ht="15.75" x14ac:dyDescent="0.25">
      <c r="A12" s="23" t="s">
        <v>64</v>
      </c>
      <c r="W12" s="13"/>
      <c r="X12" s="28">
        <f>SUM(X10+X11)</f>
        <v>16020</v>
      </c>
    </row>
    <row r="13" spans="1:29" ht="15.75" x14ac:dyDescent="0.25">
      <c r="A13" s="4"/>
    </row>
    <row r="14" spans="1:29" ht="15.75" x14ac:dyDescent="0.25">
      <c r="A14" s="2" t="s">
        <v>45</v>
      </c>
    </row>
    <row r="15" spans="1:29" x14ac:dyDescent="0.2">
      <c r="A15" s="7" t="s">
        <v>47</v>
      </c>
      <c r="B15" s="1">
        <v>0</v>
      </c>
      <c r="C15" s="10">
        <v>0</v>
      </c>
      <c r="D15" s="1">
        <v>0</v>
      </c>
      <c r="E15" s="13">
        <f t="shared" ref="E15:E40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40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200</v>
      </c>
    </row>
    <row r="16" spans="1:29" x14ac:dyDescent="0.2">
      <c r="A16" s="7" t="s">
        <v>46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500</v>
      </c>
    </row>
    <row r="17" spans="1:34" x14ac:dyDescent="0.2">
      <c r="A17" s="7" t="s">
        <v>48</v>
      </c>
      <c r="B17" s="10">
        <v>233.9</v>
      </c>
      <c r="C17" s="10">
        <v>0</v>
      </c>
      <c r="D17" s="1">
        <v>0</v>
      </c>
      <c r="E17" s="13">
        <f t="shared" si="6"/>
        <v>233.9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233.9</v>
      </c>
      <c r="X17" s="14">
        <v>240</v>
      </c>
    </row>
    <row r="18" spans="1:34" x14ac:dyDescent="0.2">
      <c r="A18" s="7" t="s">
        <v>49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0</v>
      </c>
      <c r="O18" s="13">
        <f t="shared" si="8"/>
        <v>0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0</v>
      </c>
      <c r="X18" s="14">
        <v>120</v>
      </c>
      <c r="AA18" s="9"/>
      <c r="AH18" s="18"/>
    </row>
    <row r="19" spans="1:34" x14ac:dyDescent="0.2">
      <c r="A19" s="7" t="s">
        <v>69</v>
      </c>
      <c r="B19" s="1">
        <v>0</v>
      </c>
      <c r="C19" s="10"/>
      <c r="D19" s="1">
        <v>607.1</v>
      </c>
      <c r="E19" s="13">
        <f t="shared" si="6"/>
        <v>607.1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607.1</v>
      </c>
      <c r="X19" s="14">
        <v>610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700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>
        <v>210</v>
      </c>
      <c r="G21" s="5">
        <v>0</v>
      </c>
      <c r="I21" s="5">
        <v>0</v>
      </c>
      <c r="J21" s="13">
        <f t="shared" si="7"/>
        <v>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210</v>
      </c>
      <c r="X21" s="14">
        <v>210</v>
      </c>
    </row>
    <row r="22" spans="1:34" x14ac:dyDescent="0.2">
      <c r="A22" s="7" t="s">
        <v>43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>
        <v>70</v>
      </c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>
        <v>1527.5</v>
      </c>
      <c r="E23" s="13">
        <f t="shared" si="6"/>
        <v>1527.5</v>
      </c>
      <c r="F23" s="13">
        <v>1527.5</v>
      </c>
      <c r="G23" s="5">
        <v>0</v>
      </c>
      <c r="H23" s="5">
        <v>0</v>
      </c>
      <c r="J23" s="13">
        <f t="shared" si="7"/>
        <v>0</v>
      </c>
      <c r="K23" s="13">
        <v>1527.5</v>
      </c>
      <c r="L23" s="5">
        <v>0</v>
      </c>
      <c r="M23" s="5">
        <v>0</v>
      </c>
      <c r="N23" s="5">
        <v>0</v>
      </c>
      <c r="O23" s="13">
        <f t="shared" si="8"/>
        <v>0</v>
      </c>
      <c r="P23" s="13">
        <v>1527.5</v>
      </c>
      <c r="Q23" s="5">
        <v>0</v>
      </c>
      <c r="R23" s="5">
        <v>0</v>
      </c>
      <c r="S23" s="5">
        <v>0</v>
      </c>
      <c r="T23" s="13">
        <f t="shared" si="9"/>
        <v>0</v>
      </c>
      <c r="U23" s="13">
        <v>1527.5</v>
      </c>
      <c r="W23" s="13">
        <f t="shared" si="10"/>
        <v>1527.5</v>
      </c>
      <c r="X23" s="14">
        <f>F23+K23+P23+U23</f>
        <v>6110</v>
      </c>
    </row>
    <row r="24" spans="1:34" x14ac:dyDescent="0.2">
      <c r="A24" s="7" t="s">
        <v>67</v>
      </c>
      <c r="C24" s="10"/>
      <c r="D24" s="5">
        <v>0</v>
      </c>
      <c r="E24" s="13">
        <f t="shared" si="6"/>
        <v>0</v>
      </c>
      <c r="F24" s="13"/>
      <c r="G24" s="5">
        <v>0</v>
      </c>
      <c r="H24" s="5">
        <v>0</v>
      </c>
      <c r="J24" s="13">
        <f t="shared" si="7"/>
        <v>0</v>
      </c>
      <c r="K24" s="13"/>
      <c r="L24" s="5">
        <v>0</v>
      </c>
      <c r="M24" s="5">
        <v>0</v>
      </c>
      <c r="N24" s="5">
        <v>0</v>
      </c>
      <c r="O24" s="13">
        <f t="shared" si="8"/>
        <v>0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0</v>
      </c>
      <c r="X24" s="14">
        <v>200</v>
      </c>
      <c r="AA24" s="10"/>
    </row>
    <row r="25" spans="1:34" x14ac:dyDescent="0.2">
      <c r="A25" s="7" t="s">
        <v>28</v>
      </c>
      <c r="C25" s="10">
        <v>0</v>
      </c>
      <c r="D25" s="5">
        <v>0</v>
      </c>
      <c r="E25" s="13">
        <f t="shared" si="6"/>
        <v>0</v>
      </c>
      <c r="F25" s="13"/>
      <c r="G25" s="5">
        <v>40</v>
      </c>
      <c r="H25" s="5">
        <v>0</v>
      </c>
      <c r="J25" s="13">
        <f t="shared" si="7"/>
        <v>40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40</v>
      </c>
      <c r="X25" s="14">
        <v>200</v>
      </c>
      <c r="Z25" s="5"/>
    </row>
    <row r="26" spans="1:34" x14ac:dyDescent="0.2">
      <c r="A26" s="7" t="s">
        <v>50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I26" s="5">
        <v>0</v>
      </c>
      <c r="J26" s="13">
        <f t="shared" si="7"/>
        <v>0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0</v>
      </c>
      <c r="X26" s="14">
        <v>0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N28" s="5">
        <v>0</v>
      </c>
      <c r="O28" s="13">
        <f t="shared" si="8"/>
        <v>0</v>
      </c>
      <c r="P28" s="13"/>
      <c r="Q28" s="5">
        <v>0</v>
      </c>
      <c r="R28" s="5">
        <v>0</v>
      </c>
      <c r="S28" s="5">
        <v>0</v>
      </c>
      <c r="T28" s="13">
        <f t="shared" si="9"/>
        <v>0</v>
      </c>
      <c r="U28" s="13"/>
      <c r="W28" s="13">
        <f t="shared" si="10"/>
        <v>0</v>
      </c>
      <c r="X28" s="14">
        <v>150</v>
      </c>
    </row>
    <row r="29" spans="1:34" x14ac:dyDescent="0.2">
      <c r="A29" s="7" t="s">
        <v>61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N29" s="5">
        <v>0</v>
      </c>
      <c r="O29" s="13">
        <f t="shared" si="8"/>
        <v>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0</v>
      </c>
      <c r="X29" s="14">
        <v>1200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O30" s="13"/>
      <c r="P30" s="13"/>
      <c r="T30" s="13"/>
      <c r="U30" s="13"/>
      <c r="W30" s="13">
        <f t="shared" si="10"/>
        <v>0</v>
      </c>
      <c r="X30" s="14">
        <v>200</v>
      </c>
    </row>
    <row r="31" spans="1:34" x14ac:dyDescent="0.2">
      <c r="A31" s="7" t="s">
        <v>70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1000</v>
      </c>
    </row>
    <row r="32" spans="1:34" x14ac:dyDescent="0.2">
      <c r="A32" s="7" t="s">
        <v>51</v>
      </c>
      <c r="C32" s="10">
        <v>0</v>
      </c>
      <c r="D32" s="5">
        <v>0</v>
      </c>
      <c r="E32" s="13">
        <f t="shared" si="6"/>
        <v>0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0</v>
      </c>
      <c r="X32" s="14">
        <v>200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40</v>
      </c>
    </row>
    <row r="34" spans="1:24" x14ac:dyDescent="0.2">
      <c r="A34" s="7" t="s">
        <v>66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1000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40" si="12">Q35+R35+S35</f>
        <v>0</v>
      </c>
      <c r="U35" s="13"/>
      <c r="W35" s="13">
        <f t="shared" si="10"/>
        <v>0</v>
      </c>
      <c r="X35" s="14">
        <v>200</v>
      </c>
    </row>
    <row r="36" spans="1:24" x14ac:dyDescent="0.2">
      <c r="A36" s="7" t="s">
        <v>58</v>
      </c>
      <c r="B36" s="5">
        <v>36</v>
      </c>
      <c r="C36" s="10"/>
      <c r="D36" s="5">
        <v>0</v>
      </c>
      <c r="E36" s="13">
        <f t="shared" si="6"/>
        <v>36</v>
      </c>
      <c r="F36" s="13"/>
      <c r="H36" s="5">
        <v>0</v>
      </c>
      <c r="I36" s="5">
        <v>0</v>
      </c>
      <c r="J36" s="13">
        <f>SUM(G36:I36)</f>
        <v>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36</v>
      </c>
      <c r="X36" s="14">
        <v>100</v>
      </c>
    </row>
    <row r="37" spans="1:24" x14ac:dyDescent="0.2">
      <c r="A37" s="7" t="s">
        <v>71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40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2100</v>
      </c>
    </row>
    <row r="38" spans="1:24" x14ac:dyDescent="0.2">
      <c r="A38" s="29" t="s">
        <v>63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29" t="s">
        <v>72</v>
      </c>
      <c r="B39" s="5">
        <v>2500</v>
      </c>
      <c r="C39" s="10"/>
      <c r="E39" s="13">
        <f>SUM(B39:D39)</f>
        <v>2500</v>
      </c>
      <c r="F39" s="13"/>
      <c r="G39" s="5">
        <f t="shared" ref="G39:J39" si="16">SUM(G37:G38)</f>
        <v>0</v>
      </c>
      <c r="H39" s="5">
        <f t="shared" si="16"/>
        <v>0</v>
      </c>
      <c r="I39" s="5">
        <f t="shared" si="16"/>
        <v>0</v>
      </c>
      <c r="J39" s="13">
        <f t="shared" si="16"/>
        <v>0</v>
      </c>
      <c r="K39" s="13"/>
      <c r="L39" s="5">
        <f t="shared" ref="L39:O39" si="17">SUM(L31:L38)</f>
        <v>0</v>
      </c>
      <c r="M39" s="5">
        <f t="shared" si="17"/>
        <v>0</v>
      </c>
      <c r="N39" s="5">
        <f t="shared" si="17"/>
        <v>0</v>
      </c>
      <c r="O39" s="13">
        <f t="shared" si="17"/>
        <v>0</v>
      </c>
      <c r="P39" s="13"/>
      <c r="Q39" s="5">
        <f t="shared" ref="Q39:T39" si="18">SUM(Q31:Q38)</f>
        <v>0</v>
      </c>
      <c r="R39" s="5">
        <f t="shared" si="18"/>
        <v>0</v>
      </c>
      <c r="S39" s="5">
        <f t="shared" si="18"/>
        <v>0</v>
      </c>
      <c r="T39" s="13">
        <f t="shared" si="18"/>
        <v>0</v>
      </c>
      <c r="U39" s="13"/>
      <c r="W39" s="13">
        <f>E39+J39+O39+T39</f>
        <v>2500</v>
      </c>
      <c r="X39" s="14">
        <v>2500</v>
      </c>
    </row>
    <row r="40" spans="1:24" x14ac:dyDescent="0.2">
      <c r="A40" s="7" t="s">
        <v>42</v>
      </c>
      <c r="B40" s="5">
        <v>0</v>
      </c>
      <c r="C40" s="10">
        <v>1953</v>
      </c>
      <c r="D40" s="5">
        <v>0</v>
      </c>
      <c r="E40" s="13">
        <f t="shared" si="6"/>
        <v>1953</v>
      </c>
      <c r="F40" s="13"/>
      <c r="G40" s="5">
        <v>0</v>
      </c>
      <c r="I40" s="5">
        <v>0</v>
      </c>
      <c r="J40" s="13">
        <f t="shared" si="7"/>
        <v>0</v>
      </c>
      <c r="K40" s="13"/>
      <c r="L40" s="5">
        <v>0</v>
      </c>
      <c r="N40" s="5">
        <v>0</v>
      </c>
      <c r="O40" s="13">
        <f t="shared" si="13"/>
        <v>0</v>
      </c>
      <c r="P40" s="13"/>
      <c r="Q40" s="5">
        <v>0</v>
      </c>
      <c r="R40" s="5">
        <v>0</v>
      </c>
      <c r="S40" s="5">
        <v>0</v>
      </c>
      <c r="T40" s="13">
        <f t="shared" si="12"/>
        <v>0</v>
      </c>
      <c r="U40" s="13"/>
      <c r="W40" s="13">
        <f t="shared" ref="W40" si="19">E40+J40+O40+T40</f>
        <v>1953</v>
      </c>
      <c r="X40" s="14">
        <v>0</v>
      </c>
    </row>
    <row r="41" spans="1:24" x14ac:dyDescent="0.2">
      <c r="A41" s="31" t="s">
        <v>73</v>
      </c>
      <c r="C41" s="10">
        <v>9765</v>
      </c>
      <c r="E41" s="5">
        <f>SUM(B41:D41)</f>
        <v>9765</v>
      </c>
      <c r="G41" s="5">
        <f t="shared" ref="G41:J41" si="20">SUM(G40)</f>
        <v>0</v>
      </c>
      <c r="H41" s="5">
        <f t="shared" si="20"/>
        <v>0</v>
      </c>
      <c r="I41" s="5">
        <f t="shared" si="20"/>
        <v>0</v>
      </c>
      <c r="J41" s="5">
        <f t="shared" si="20"/>
        <v>0</v>
      </c>
      <c r="L41" s="5">
        <f t="shared" ref="L41:O41" si="21">SUM(L40)</f>
        <v>0</v>
      </c>
      <c r="M41" s="5">
        <f t="shared" si="21"/>
        <v>0</v>
      </c>
      <c r="N41" s="5">
        <f t="shared" si="21"/>
        <v>0</v>
      </c>
      <c r="O41" s="5">
        <f t="shared" si="21"/>
        <v>0</v>
      </c>
      <c r="Q41" s="5">
        <f t="shared" ref="Q41:T41" si="22">SUM(Q40)</f>
        <v>0</v>
      </c>
      <c r="R41" s="5">
        <f t="shared" si="22"/>
        <v>0</v>
      </c>
      <c r="S41" s="5">
        <f t="shared" si="22"/>
        <v>0</v>
      </c>
      <c r="T41" s="5">
        <f t="shared" si="22"/>
        <v>0</v>
      </c>
      <c r="W41" s="5">
        <f>E41+J41+O41+T41</f>
        <v>9765</v>
      </c>
      <c r="X41" s="15"/>
    </row>
    <row r="42" spans="1:24" ht="15.75" x14ac:dyDescent="0.25">
      <c r="A42" s="23" t="s">
        <v>54</v>
      </c>
      <c r="B42" s="19">
        <f t="shared" ref="B42:U42" si="23">SUM(B15:B41)</f>
        <v>3086.9</v>
      </c>
      <c r="C42" s="19">
        <f t="shared" si="23"/>
        <v>11718</v>
      </c>
      <c r="D42" s="19">
        <f t="shared" si="23"/>
        <v>2134.6</v>
      </c>
      <c r="E42" s="28">
        <f t="shared" si="23"/>
        <v>16939.5</v>
      </c>
      <c r="F42" s="28">
        <f t="shared" si="23"/>
        <v>1807.5</v>
      </c>
      <c r="G42" s="19">
        <f t="shared" si="23"/>
        <v>40</v>
      </c>
      <c r="H42" s="19">
        <f t="shared" si="23"/>
        <v>0</v>
      </c>
      <c r="I42" s="19">
        <f t="shared" si="23"/>
        <v>0</v>
      </c>
      <c r="J42" s="30">
        <f t="shared" si="23"/>
        <v>40</v>
      </c>
      <c r="K42" s="30">
        <f t="shared" si="23"/>
        <v>1527.5</v>
      </c>
      <c r="L42" s="19">
        <f t="shared" si="23"/>
        <v>0</v>
      </c>
      <c r="M42" s="19">
        <f t="shared" si="23"/>
        <v>0</v>
      </c>
      <c r="N42" s="19">
        <f t="shared" si="23"/>
        <v>0</v>
      </c>
      <c r="O42" s="30">
        <f t="shared" si="23"/>
        <v>0</v>
      </c>
      <c r="P42" s="30">
        <f t="shared" si="23"/>
        <v>1527.5</v>
      </c>
      <c r="Q42" s="19">
        <f t="shared" si="23"/>
        <v>0</v>
      </c>
      <c r="R42" s="19">
        <f t="shared" si="23"/>
        <v>0</v>
      </c>
      <c r="S42" s="19">
        <f t="shared" si="23"/>
        <v>0</v>
      </c>
      <c r="T42" s="30">
        <f t="shared" si="23"/>
        <v>0</v>
      </c>
      <c r="U42" s="30">
        <f t="shared" si="23"/>
        <v>1527.5</v>
      </c>
      <c r="V42" s="19"/>
      <c r="W42" s="28">
        <f>SUM(W15:W41)</f>
        <v>16979.5</v>
      </c>
      <c r="X42" s="28">
        <f>SUM(X15:X41)</f>
        <v>18350</v>
      </c>
    </row>
    <row r="43" spans="1:24" ht="15.75" x14ac:dyDescent="0.25">
      <c r="A43" s="6"/>
      <c r="X43" s="15"/>
    </row>
    <row r="44" spans="1:24" ht="15.75" x14ac:dyDescent="0.25">
      <c r="A44" s="6"/>
      <c r="X44" s="15"/>
    </row>
    <row r="45" spans="1:24" x14ac:dyDescent="0.2">
      <c r="A45" s="7" t="s">
        <v>32</v>
      </c>
      <c r="J45" s="5" t="s">
        <v>39</v>
      </c>
      <c r="V45" s="5">
        <f>SUM(W10-W42)</f>
        <v>-2479.5</v>
      </c>
      <c r="W45" s="33">
        <v>-2479.5</v>
      </c>
    </row>
    <row r="46" spans="1:24" ht="15.75" x14ac:dyDescent="0.25">
      <c r="A46" s="7" t="s">
        <v>34</v>
      </c>
      <c r="P46" s="19"/>
      <c r="V46" s="5">
        <v>28243.05</v>
      </c>
      <c r="W46" s="5">
        <v>28243.05</v>
      </c>
    </row>
    <row r="47" spans="1:24" ht="15.75" x14ac:dyDescent="0.25">
      <c r="A47" s="23" t="s">
        <v>44</v>
      </c>
      <c r="S47" s="16"/>
      <c r="V47" s="19">
        <f>SUM(V45:V46)</f>
        <v>25763.55</v>
      </c>
      <c r="W47" s="5">
        <f>SUM(W45:W46)</f>
        <v>25763.55</v>
      </c>
    </row>
    <row r="48" spans="1:24" ht="15.75" x14ac:dyDescent="0.25">
      <c r="B48" s="15"/>
      <c r="S48" s="16"/>
      <c r="V48" s="19"/>
    </row>
    <row r="49" spans="1:30" ht="15.75" x14ac:dyDescent="0.25">
      <c r="A49" s="20" t="s">
        <v>36</v>
      </c>
      <c r="B49" s="12"/>
      <c r="C49" s="11"/>
      <c r="D49" s="12"/>
      <c r="E49" s="11"/>
      <c r="F49" s="12"/>
      <c r="H49" s="12"/>
      <c r="I49" s="11"/>
      <c r="J49" s="12"/>
      <c r="K49" s="12"/>
      <c r="T49" s="19"/>
      <c r="V49" s="12"/>
      <c r="W49" s="11"/>
      <c r="X49" s="11"/>
    </row>
    <row r="50" spans="1:30" x14ac:dyDescent="0.2">
      <c r="A50" s="8" t="s">
        <v>37</v>
      </c>
      <c r="B50" s="18"/>
      <c r="C50" s="11"/>
      <c r="D50" s="12"/>
      <c r="E50" s="11"/>
      <c r="F50" s="12"/>
      <c r="G50" s="11"/>
      <c r="H50" s="12"/>
      <c r="I50" s="11"/>
      <c r="J50" s="12" t="s">
        <v>41</v>
      </c>
      <c r="K50" s="12"/>
      <c r="S50" s="16"/>
      <c r="T50" s="18"/>
      <c r="V50" s="18">
        <v>17019.689999999999</v>
      </c>
      <c r="W50" s="11">
        <v>17019.689999999999</v>
      </c>
      <c r="X50" s="11"/>
    </row>
    <row r="51" spans="1:30" x14ac:dyDescent="0.2">
      <c r="A51" s="8" t="s">
        <v>56</v>
      </c>
      <c r="C51" s="15"/>
      <c r="G51" s="11"/>
      <c r="S51" s="16"/>
      <c r="V51" s="5">
        <v>717.43</v>
      </c>
      <c r="W51" s="11">
        <v>717.43</v>
      </c>
    </row>
    <row r="52" spans="1:30" x14ac:dyDescent="0.2">
      <c r="A52" s="8" t="s">
        <v>38</v>
      </c>
      <c r="C52" s="15"/>
      <c r="S52" s="17"/>
      <c r="V52" s="5">
        <v>7432.79</v>
      </c>
      <c r="W52" s="11">
        <v>7432.79</v>
      </c>
      <c r="X52" s="15"/>
    </row>
    <row r="53" spans="1:30" ht="15.75" x14ac:dyDescent="0.25">
      <c r="B53" s="19"/>
      <c r="S53" s="17"/>
      <c r="T53" s="19"/>
      <c r="V53" s="19">
        <f>SUM(V50+V51+V52)</f>
        <v>25169.91</v>
      </c>
      <c r="W53" s="5">
        <f>SUM(W50:W52)</f>
        <v>25169.91</v>
      </c>
    </row>
    <row r="54" spans="1:30" x14ac:dyDescent="0.2">
      <c r="S54" s="17"/>
    </row>
    <row r="55" spans="1:30" x14ac:dyDescent="0.2">
      <c r="S55" s="17"/>
    </row>
    <row r="56" spans="1:30" x14ac:dyDescent="0.2">
      <c r="S56" s="17"/>
      <c r="AD56"/>
    </row>
    <row r="57" spans="1:30" x14ac:dyDescent="0.2">
      <c r="AD57"/>
    </row>
    <row r="58" spans="1:30" x14ac:dyDescent="0.2">
      <c r="AD58"/>
    </row>
    <row r="59" spans="1:30" x14ac:dyDescent="0.2">
      <c r="AD59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O22"/>
  <sheetViews>
    <sheetView topLeftCell="AB1" workbookViewId="0">
      <selection activeCell="AO4" sqref="AO4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</cols>
  <sheetData>
    <row r="1" spans="1:41" x14ac:dyDescent="0.2">
      <c r="A1" t="s">
        <v>57</v>
      </c>
    </row>
    <row r="2" spans="1:41" x14ac:dyDescent="0.2">
      <c r="D2" t="s">
        <v>55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</row>
    <row r="4" spans="1:41" x14ac:dyDescent="0.2">
      <c r="A4" s="24" t="s">
        <v>52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</row>
    <row r="5" spans="1:41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</row>
    <row r="7" spans="1:41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</row>
    <row r="10" spans="1:41" x14ac:dyDescent="0.2">
      <c r="L10">
        <f>1.29/8.38*5.74</f>
        <v>0.88360381861575166</v>
      </c>
    </row>
    <row r="12" spans="1:41" x14ac:dyDescent="0.2">
      <c r="M12" s="26"/>
    </row>
    <row r="14" spans="1:41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1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2018-06-20T08:42:49Z</cp:lastPrinted>
  <dcterms:created xsi:type="dcterms:W3CDTF">2009-06-05T07:14:12Z</dcterms:created>
  <dcterms:modified xsi:type="dcterms:W3CDTF">2020-06-30T07:56:25Z</dcterms:modified>
</cp:coreProperties>
</file>