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Parish Council/Meetings/2021/25th Jan/"/>
    </mc:Choice>
  </mc:AlternateContent>
  <xr:revisionPtr revIDLastSave="3" documentId="8_{434FD322-1715-4022-A131-48BB499D4BC6}" xr6:coauthVersionLast="46" xr6:coauthVersionMax="46" xr10:uidLastSave="{B2042BA9-94B2-4450-930E-855EE04F4BCF}"/>
  <bookViews>
    <workbookView xWindow="-120" yWindow="-120" windowWidth="20730" windowHeight="11160" activeTab="2" xr2:uid="{00000000-000D-0000-FFFF-FFFF00000000}"/>
  </bookViews>
  <sheets>
    <sheet name="General-Current" sheetId="2" r:id="rId1"/>
    <sheet name="NPSG Grant Monies" sheetId="3" r:id="rId2"/>
    <sheet name="Community Ass Funds" sheetId="4" r:id="rId3"/>
    <sheet name="Trust-Current" sheetId="1" r:id="rId4"/>
  </sheets>
  <definedNames>
    <definedName name="_xlnm._FilterDatabase" localSheetId="3" hidden="1">'Trust-Current'!$A$1:$K$49</definedName>
    <definedName name="_xlnm.Print_Area" localSheetId="0">'General-Current'!$A$1:$L$80</definedName>
    <definedName name="_xlnm.Print_Area" localSheetId="3">'Trust-Current'!$A$1:$K$75</definedName>
  </definedNames>
  <calcPr calcId="181029"/>
  <fileRecoveryPr autoRecover="0"/>
</workbook>
</file>

<file path=xl/calcChain.xml><?xml version="1.0" encoding="utf-8"?>
<calcChain xmlns="http://schemas.openxmlformats.org/spreadsheetml/2006/main">
  <c r="L39" i="2" l="1"/>
  <c r="L38" i="2"/>
  <c r="L37" i="2"/>
  <c r="K79" i="2" l="1"/>
  <c r="E7" i="3" l="1"/>
  <c r="E6" i="4"/>
  <c r="G49" i="1" l="1"/>
  <c r="J73" i="1" l="1"/>
  <c r="H50" i="2" l="1"/>
  <c r="K74" i="2"/>
  <c r="L80" i="2" s="1"/>
  <c r="G50" i="2" l="1"/>
  <c r="L48" i="2" s="1"/>
  <c r="F49" i="1" l="1"/>
  <c r="E49" i="1"/>
  <c r="D49" i="1"/>
  <c r="K47" i="1" l="1"/>
  <c r="K3" i="1"/>
  <c r="K4" i="1" s="1"/>
  <c r="K5" i="1" s="1"/>
  <c r="K6" i="1" l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67" i="1" l="1"/>
  <c r="K74" i="1" l="1"/>
  <c r="K75" i="1" l="1"/>
  <c r="L3" i="2" l="1"/>
  <c r="L4" i="2" s="1"/>
  <c r="L5" i="2" s="1"/>
  <c r="L6" i="2" s="1"/>
  <c r="L7" i="2" s="1"/>
  <c r="L8" i="2" s="1"/>
  <c r="L9" i="2" l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E50" i="2"/>
  <c r="D50" i="2"/>
  <c r="F50" i="2"/>
</calcChain>
</file>

<file path=xl/sharedStrings.xml><?xml version="1.0" encoding="utf-8"?>
<sst xmlns="http://schemas.openxmlformats.org/spreadsheetml/2006/main" count="205" uniqueCount="145">
  <si>
    <t>Date</t>
  </si>
  <si>
    <t>Balance</t>
  </si>
  <si>
    <t>Cheque No.</t>
  </si>
  <si>
    <t>Stmt No.</t>
  </si>
  <si>
    <t>Folio</t>
  </si>
  <si>
    <t>Balance Brought Forward</t>
  </si>
  <si>
    <t>Yellow = cheques presented</t>
  </si>
  <si>
    <t>VAT</t>
  </si>
  <si>
    <t>Net</t>
  </si>
  <si>
    <t>S137</t>
  </si>
  <si>
    <t xml:space="preserve">Totals: </t>
  </si>
  <si>
    <t>Subtototal</t>
  </si>
  <si>
    <t>Receipts</t>
  </si>
  <si>
    <t>Payments</t>
  </si>
  <si>
    <t>Less unpresented cheques:</t>
  </si>
  <si>
    <t>Plus unpresented receipt</t>
  </si>
  <si>
    <t>Chq no</t>
  </si>
  <si>
    <t>Amount</t>
  </si>
  <si>
    <t>Chq no.</t>
  </si>
  <si>
    <r>
      <rPr>
        <b/>
        <sz val="10"/>
        <rFont val="Arial"/>
        <family val="2"/>
      </rPr>
      <t>Less</t>
    </r>
    <r>
      <rPr>
        <sz val="10"/>
        <rFont val="Arial"/>
        <family val="2"/>
      </rPr>
      <t xml:space="preserve"> unpresented cheques: </t>
    </r>
  </si>
  <si>
    <t>Totals</t>
  </si>
  <si>
    <t xml:space="preserve">Plus unpresented receipt </t>
  </si>
  <si>
    <t>Green = Allotment rents</t>
  </si>
  <si>
    <t>DP=Direct payment to bank</t>
  </si>
  <si>
    <t>Subtotal</t>
  </si>
  <si>
    <t>subtotal</t>
  </si>
  <si>
    <t>VAT claimed and received</t>
  </si>
  <si>
    <t xml:space="preserve">VAT claimed </t>
  </si>
  <si>
    <t>VAT Claimed</t>
  </si>
  <si>
    <t>Agenda ref</t>
  </si>
  <si>
    <t>Agenda Ref</t>
  </si>
  <si>
    <t>Parish Council General Current Account 2020-21</t>
  </si>
  <si>
    <t>Parish Council Trust Current Account 2020-21</t>
  </si>
  <si>
    <t>TFR from 106 deposit</t>
  </si>
  <si>
    <t>TFR trust as per Budget</t>
  </si>
  <si>
    <t>CPRE membership</t>
  </si>
  <si>
    <t>ICO Annual Membership</t>
  </si>
  <si>
    <t>DM Payrole annual fee</t>
  </si>
  <si>
    <t>LRALC re Internal audit fee</t>
  </si>
  <si>
    <t>LRALC re Annual membership</t>
  </si>
  <si>
    <t>1404/2020</t>
  </si>
  <si>
    <t>TFR from NLPC</t>
  </si>
  <si>
    <t>4 Counties re Oval Cutting March</t>
  </si>
  <si>
    <t>George Walker Tree care re 3 trees felled</t>
  </si>
  <si>
    <t>Allotment rent-Pater</t>
  </si>
  <si>
    <t>Homefront Ltd re play equipment</t>
  </si>
  <si>
    <t>1463/1470</t>
  </si>
  <si>
    <t>47/20</t>
  </si>
  <si>
    <t>29/20</t>
  </si>
  <si>
    <t>34/20</t>
  </si>
  <si>
    <t>Precept from RCC</t>
  </si>
  <si>
    <t>C Cade re grass seed and tree ties</t>
  </si>
  <si>
    <t>Mow All re grass cutting April</t>
  </si>
  <si>
    <t>Sewell Agricultural Tenancy</t>
  </si>
  <si>
    <t>4 Counties re Oval Cutting April</t>
  </si>
  <si>
    <t>4 Counties re Oval May plus woodland walk</t>
  </si>
  <si>
    <t>Woodland Trust grant</t>
  </si>
  <si>
    <t>21/20</t>
  </si>
  <si>
    <t>31/20</t>
  </si>
  <si>
    <t>Tfr from NLPC re VAT</t>
  </si>
  <si>
    <t>TFR to trust re VAT recovery</t>
  </si>
  <si>
    <t xml:space="preserve">Ashley Bates re woodland walk </t>
  </si>
  <si>
    <t>Mow All re grass cutting May</t>
  </si>
  <si>
    <t>J Willoughby Clerk Salary</t>
  </si>
  <si>
    <t>HMRC</t>
  </si>
  <si>
    <t>Zurich Municipal re Insurance</t>
  </si>
  <si>
    <t>TFR from savings account</t>
  </si>
  <si>
    <t>Water-plus re allotments water supply</t>
  </si>
  <si>
    <t>DDR</t>
  </si>
  <si>
    <t xml:space="preserve">LRALC Training course </t>
  </si>
  <si>
    <t>86/20</t>
  </si>
  <si>
    <t>38/20</t>
  </si>
  <si>
    <t>Mow All June</t>
  </si>
  <si>
    <t>VAT repayment (£2601.06 less £54.42 from last year)</t>
  </si>
  <si>
    <t>Wayfair re playhouse</t>
  </si>
  <si>
    <t>TFR from 106 deposit to cover Playhouse purchase</t>
  </si>
  <si>
    <t>North Luffenham Community Association</t>
  </si>
  <si>
    <t>4 Counties re Oval June</t>
  </si>
  <si>
    <t>C Cade re sanitiser for CC and play equip</t>
  </si>
  <si>
    <t>103/20</t>
  </si>
  <si>
    <t>Mow All July</t>
  </si>
  <si>
    <t>46/20</t>
  </si>
  <si>
    <t>J Willoughby Clerk Stationary</t>
  </si>
  <si>
    <t>M Wyatt re allotment association fee</t>
  </si>
  <si>
    <t>Speigl Press Ltd re printing</t>
  </si>
  <si>
    <t>4 Counties re Oval July</t>
  </si>
  <si>
    <t>Mow All August</t>
  </si>
  <si>
    <t>VAT Claim 31/08/2020</t>
  </si>
  <si>
    <t>Waterplus re allotments</t>
  </si>
  <si>
    <t>4 Counties August</t>
  </si>
  <si>
    <t>53/20</t>
  </si>
  <si>
    <t>RCC re tree inspection</t>
  </si>
  <si>
    <t>121/20</t>
  </si>
  <si>
    <t>W Bishop re Domain hosting</t>
  </si>
  <si>
    <t>Mow All Sept</t>
  </si>
  <si>
    <t>60/20</t>
  </si>
  <si>
    <t>134/20</t>
  </si>
  <si>
    <t>Janet Whittaker re keys cut for Community Centre</t>
  </si>
  <si>
    <t>Edith Weston Parish Council</t>
  </si>
  <si>
    <t>Agriculture Tenancy</t>
  </si>
  <si>
    <t>TFR from deposit a/c</t>
  </si>
  <si>
    <t>tfr</t>
  </si>
  <si>
    <t>4 Counties Sept</t>
  </si>
  <si>
    <t>4Counties Oct and Nov</t>
  </si>
  <si>
    <t>Barker Signs</t>
  </si>
  <si>
    <t>Daffodils for Oval</t>
  </si>
  <si>
    <t>Mow All October</t>
  </si>
  <si>
    <t>67/20</t>
  </si>
  <si>
    <t>154/20</t>
  </si>
  <si>
    <t>J Willoughby Clerk salary</t>
  </si>
  <si>
    <t>Water plus re allotments</t>
  </si>
  <si>
    <t>George Walker tree care re 2 trees</t>
  </si>
  <si>
    <t>RCC re street lightening (19/20 charge)</t>
  </si>
  <si>
    <t>Income</t>
  </si>
  <si>
    <t>Total</t>
  </si>
  <si>
    <t>Expenditure</t>
  </si>
  <si>
    <t>Ist Grant</t>
  </si>
  <si>
    <t>2nd Grant</t>
  </si>
  <si>
    <t>Total Grant Income</t>
  </si>
  <si>
    <t>Neighbourhood Plan Grant (Expenses)</t>
  </si>
  <si>
    <t>Neighbourhood Plan Grant Technical support</t>
  </si>
  <si>
    <t>Zoom Registration</t>
  </si>
  <si>
    <t>Zoom registration</t>
  </si>
  <si>
    <t>Cash Book Balance as at 18/12/2020</t>
  </si>
  <si>
    <t>Bank reconciliation as at 18/12/2020</t>
  </si>
  <si>
    <t>Balance c/fwd on Statement No. 108</t>
  </si>
  <si>
    <t>Balance agreed to cash book balance as at 18/12/2020</t>
  </si>
  <si>
    <t>VAT refund</t>
  </si>
  <si>
    <t>Cash Book Balance as at 30/12/2020</t>
  </si>
  <si>
    <t>Bank reconciliation as at 30/12/2020</t>
  </si>
  <si>
    <t>Balance c/fwd on Statement No. 385</t>
  </si>
  <si>
    <t>Balance agreed to cash book balance as at 30/12/2020</t>
  </si>
  <si>
    <t>VAT Claim paid</t>
  </si>
  <si>
    <t>vat</t>
  </si>
  <si>
    <t>Speigl Press</t>
  </si>
  <si>
    <t>LRALC re Training</t>
  </si>
  <si>
    <t>printing</t>
  </si>
  <si>
    <t>SLCC membership</t>
  </si>
  <si>
    <t>RCC re street lightening (20/21 charge)</t>
  </si>
  <si>
    <t>Western Power wayleave payment</t>
  </si>
  <si>
    <t>all</t>
  </si>
  <si>
    <t>Allotment rents x 8 cheques</t>
  </si>
  <si>
    <t>Chris Knott Ins</t>
  </si>
  <si>
    <t>NPSG Grant Monies</t>
  </si>
  <si>
    <t>Community Association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</si>
</sst>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6" formatCode="#,##0_ ;[Red]\-#,##0\ 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right" vertical="top"/>
    </xf>
    <xf numFmtId="8" fontId="3" fillId="0" borderId="0" xfId="0" applyNumberFormat="1" applyFont="1" applyAlignment="1">
      <alignment horizontal="right" vertical="top"/>
    </xf>
    <xf numFmtId="8" fontId="0" fillId="0" borderId="0" xfId="0" applyNumberForma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8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8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right" vertical="top"/>
    </xf>
    <xf numFmtId="0" fontId="3" fillId="0" borderId="1" xfId="0" applyFont="1" applyBorder="1"/>
    <xf numFmtId="8" fontId="0" fillId="0" borderId="1" xfId="0" applyNumberForma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8" fontId="4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8" fontId="1" fillId="3" borderId="1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0" xfId="0" applyNumberFormat="1" applyFont="1"/>
    <xf numFmtId="4" fontId="1" fillId="0" borderId="0" xfId="0" applyNumberFormat="1" applyFont="1" applyAlignment="1">
      <alignment horizontal="right"/>
    </xf>
    <xf numFmtId="4" fontId="0" fillId="0" borderId="0" xfId="0" applyNumberFormat="1"/>
    <xf numFmtId="4" fontId="3" fillId="0" borderId="0" xfId="0" applyNumberFormat="1" applyFont="1" applyAlignment="1">
      <alignment vertical="center"/>
    </xf>
    <xf numFmtId="8" fontId="1" fillId="3" borderId="2" xfId="0" applyNumberFormat="1" applyFont="1" applyFill="1" applyBorder="1" applyAlignment="1">
      <alignment horizontal="left" vertical="top"/>
    </xf>
    <xf numFmtId="8" fontId="0" fillId="3" borderId="3" xfId="0" applyNumberFormat="1" applyFill="1" applyBorder="1" applyAlignment="1">
      <alignment horizontal="right" vertical="top"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8" fontId="1" fillId="3" borderId="4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right" vertical="top"/>
    </xf>
    <xf numFmtId="0" fontId="0" fillId="3" borderId="3" xfId="0" applyFill="1" applyBorder="1" applyAlignment="1">
      <alignment horizontal="center" vertical="top"/>
    </xf>
    <xf numFmtId="2" fontId="3" fillId="3" borderId="3" xfId="0" applyNumberFormat="1" applyFont="1" applyFill="1" applyBorder="1" applyAlignment="1">
      <alignment horizontal="center"/>
    </xf>
    <xf numFmtId="4" fontId="0" fillId="3" borderId="1" xfId="0" applyNumberFormat="1" applyFill="1" applyBorder="1"/>
    <xf numFmtId="8" fontId="0" fillId="3" borderId="5" xfId="0" applyNumberFormat="1" applyFill="1" applyBorder="1" applyAlignment="1">
      <alignment horizontal="right" vertical="top"/>
    </xf>
    <xf numFmtId="0" fontId="0" fillId="3" borderId="5" xfId="0" applyFill="1" applyBorder="1" applyAlignment="1">
      <alignment horizontal="right" vertical="top"/>
    </xf>
    <xf numFmtId="0" fontId="0" fillId="3" borderId="5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left" vertical="top"/>
    </xf>
    <xf numFmtId="2" fontId="3" fillId="3" borderId="3" xfId="0" applyNumberFormat="1" applyFont="1" applyFill="1" applyBorder="1" applyAlignment="1">
      <alignment horizontal="center" vertical="top"/>
    </xf>
    <xf numFmtId="8" fontId="3" fillId="3" borderId="2" xfId="0" applyNumberFormat="1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0" fillId="3" borderId="7" xfId="0" applyFill="1" applyBorder="1" applyAlignment="1">
      <alignment horizontal="center"/>
    </xf>
    <xf numFmtId="4" fontId="0" fillId="3" borderId="8" xfId="0" applyNumberFormat="1" applyFill="1" applyBorder="1"/>
    <xf numFmtId="0" fontId="0" fillId="3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left" vertical="top"/>
    </xf>
    <xf numFmtId="8" fontId="0" fillId="0" borderId="0" xfId="0" applyNumberFormat="1"/>
    <xf numFmtId="164" fontId="1" fillId="0" borderId="0" xfId="0" applyNumberFormat="1" applyFont="1" applyAlignment="1">
      <alignment horizontal="center"/>
    </xf>
    <xf numFmtId="4" fontId="3" fillId="3" borderId="1" xfId="0" applyNumberFormat="1" applyFont="1" applyFill="1" applyBorder="1"/>
    <xf numFmtId="0" fontId="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4" fontId="1" fillId="3" borderId="1" xfId="0" applyNumberFormat="1" applyFont="1" applyFill="1" applyBorder="1"/>
    <xf numFmtId="8" fontId="5" fillId="3" borderId="1" xfId="0" applyNumberFormat="1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left" vertical="top"/>
    </xf>
    <xf numFmtId="8" fontId="5" fillId="3" borderId="8" xfId="0" applyNumberFormat="1" applyFont="1" applyFill="1" applyBorder="1" applyAlignment="1">
      <alignment horizontal="right" vertical="top"/>
    </xf>
    <xf numFmtId="8" fontId="0" fillId="0" borderId="9" xfId="0" applyNumberFormat="1" applyBorder="1" applyAlignment="1">
      <alignment horizontal="right" vertical="top"/>
    </xf>
    <xf numFmtId="0" fontId="3" fillId="3" borderId="2" xfId="0" applyFont="1" applyFill="1" applyBorder="1" applyAlignment="1">
      <alignment horizontal="center" vertical="top"/>
    </xf>
    <xf numFmtId="0" fontId="0" fillId="4" borderId="0" xfId="0" applyFill="1" applyAlignment="1">
      <alignment horizontal="center"/>
    </xf>
    <xf numFmtId="44" fontId="0" fillId="3" borderId="8" xfId="0" applyNumberFormat="1" applyFill="1" applyBorder="1"/>
    <xf numFmtId="165" fontId="3" fillId="3" borderId="1" xfId="0" applyNumberFormat="1" applyFont="1" applyFill="1" applyBorder="1"/>
    <xf numFmtId="8" fontId="3" fillId="3" borderId="3" xfId="0" applyNumberFormat="1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left" vertical="top"/>
    </xf>
    <xf numFmtId="8" fontId="3" fillId="3" borderId="5" xfId="0" applyNumberFormat="1" applyFont="1" applyFill="1" applyBorder="1" applyAlignment="1">
      <alignment horizontal="right" vertical="top"/>
    </xf>
    <xf numFmtId="44" fontId="1" fillId="3" borderId="1" xfId="0" applyNumberFormat="1" applyFont="1" applyFill="1" applyBorder="1" applyAlignment="1">
      <alignment horizontal="right" vertical="top"/>
    </xf>
    <xf numFmtId="164" fontId="5" fillId="3" borderId="8" xfId="0" applyNumberFormat="1" applyFont="1" applyFill="1" applyBorder="1" applyAlignment="1">
      <alignment horizontal="right" vertical="top"/>
    </xf>
    <xf numFmtId="165" fontId="1" fillId="3" borderId="1" xfId="0" applyNumberFormat="1" applyFont="1" applyFill="1" applyBorder="1"/>
    <xf numFmtId="4" fontId="1" fillId="3" borderId="8" xfId="0" applyNumberFormat="1" applyFont="1" applyFill="1" applyBorder="1"/>
    <xf numFmtId="4" fontId="3" fillId="3" borderId="8" xfId="0" applyNumberFormat="1" applyFont="1" applyFill="1" applyBorder="1"/>
    <xf numFmtId="164" fontId="3" fillId="6" borderId="0" xfId="0" applyNumberFormat="1" applyFont="1" applyFill="1" applyAlignment="1">
      <alignment horizontal="center"/>
    </xf>
    <xf numFmtId="164" fontId="3" fillId="7" borderId="0" xfId="0" applyNumberFormat="1" applyFont="1" applyFill="1" applyAlignment="1">
      <alignment horizontal="center"/>
    </xf>
    <xf numFmtId="0" fontId="0" fillId="7" borderId="0" xfId="0" applyFill="1"/>
    <xf numFmtId="164" fontId="1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 vertical="top"/>
    </xf>
    <xf numFmtId="0" fontId="3" fillId="8" borderId="0" xfId="0" applyFont="1" applyFill="1"/>
    <xf numFmtId="8" fontId="3" fillId="9" borderId="1" xfId="0" applyNumberFormat="1" applyFont="1" applyFill="1" applyBorder="1" applyAlignment="1">
      <alignment horizontal="right" vertical="top"/>
    </xf>
    <xf numFmtId="8" fontId="0" fillId="9" borderId="1" xfId="0" applyNumberFormat="1" applyFill="1" applyBorder="1" applyAlignment="1">
      <alignment horizontal="right" vertical="top"/>
    </xf>
    <xf numFmtId="164" fontId="0" fillId="9" borderId="1" xfId="0" applyNumberForma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4" fontId="4" fillId="9" borderId="1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/>
    </xf>
    <xf numFmtId="4" fontId="3" fillId="9" borderId="1" xfId="0" applyNumberFormat="1" applyFont="1" applyFill="1" applyBorder="1"/>
    <xf numFmtId="8" fontId="0" fillId="9" borderId="9" xfId="0" applyNumberFormat="1" applyFill="1" applyBorder="1" applyAlignment="1">
      <alignment horizontal="right" vertical="top"/>
    </xf>
    <xf numFmtId="8" fontId="0" fillId="2" borderId="1" xfId="0" applyNumberFormat="1" applyFill="1" applyBorder="1" applyAlignment="1">
      <alignment horizontal="right" vertical="top"/>
    </xf>
    <xf numFmtId="0" fontId="1" fillId="9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8" fontId="3" fillId="10" borderId="1" xfId="0" applyNumberFormat="1" applyFont="1" applyFill="1" applyBorder="1" applyAlignment="1">
      <alignment horizontal="right" vertical="top"/>
    </xf>
    <xf numFmtId="8" fontId="3" fillId="11" borderId="1" xfId="0" applyNumberFormat="1" applyFont="1" applyFill="1" applyBorder="1" applyAlignment="1">
      <alignment horizontal="right" vertical="top"/>
    </xf>
    <xf numFmtId="0" fontId="1" fillId="0" borderId="0" xfId="0" applyFont="1"/>
    <xf numFmtId="14" fontId="0" fillId="0" borderId="0" xfId="0" applyNumberFormat="1" applyAlignment="1">
      <alignment horizontal="left"/>
    </xf>
    <xf numFmtId="6" fontId="3" fillId="0" borderId="0" xfId="0" applyNumberFormat="1" applyFont="1"/>
    <xf numFmtId="6" fontId="1" fillId="0" borderId="0" xfId="0" applyNumberFormat="1" applyFont="1"/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N299"/>
  <sheetViews>
    <sheetView zoomScaleNormal="100" workbookViewId="0">
      <pane ySplit="1" topLeftCell="A36" activePane="bottomLeft" state="frozen"/>
      <selection pane="bottomLeft" activeCell="F54" sqref="F54"/>
    </sheetView>
  </sheetViews>
  <sheetFormatPr defaultRowHeight="12.75" x14ac:dyDescent="0.2"/>
  <cols>
    <col min="1" max="2" width="11.42578125" style="2" customWidth="1"/>
    <col min="3" max="3" width="49.42578125" bestFit="1" customWidth="1"/>
    <col min="4" max="4" width="12.28515625" style="41" customWidth="1"/>
    <col min="5" max="5" width="10.140625" style="12" customWidth="1"/>
    <col min="6" max="6" width="9.42578125" style="12" customWidth="1"/>
    <col min="7" max="7" width="11" style="12" customWidth="1"/>
    <col min="8" max="8" width="12.140625" style="12" bestFit="1" customWidth="1"/>
    <col min="9" max="9" width="5.7109375" style="32" bestFit="1" customWidth="1"/>
    <col min="10" max="10" width="11.7109375" style="4" bestFit="1" customWidth="1"/>
    <col min="11" max="11" width="10.28515625" style="4" customWidth="1"/>
    <col min="12" max="12" width="11.140625" style="12" customWidth="1"/>
    <col min="14" max="14" width="11" bestFit="1" customWidth="1"/>
    <col min="15" max="15" width="12.5703125" customWidth="1"/>
  </cols>
  <sheetData>
    <row r="1" spans="1:12" s="15" customFormat="1" ht="18" customHeight="1" x14ac:dyDescent="0.2">
      <c r="A1" s="16" t="s">
        <v>0</v>
      </c>
      <c r="B1" s="16" t="s">
        <v>30</v>
      </c>
      <c r="C1" s="17" t="s">
        <v>31</v>
      </c>
      <c r="D1" s="36" t="s">
        <v>9</v>
      </c>
      <c r="E1" s="18" t="s">
        <v>8</v>
      </c>
      <c r="F1" s="18" t="s">
        <v>7</v>
      </c>
      <c r="G1" s="18" t="s">
        <v>12</v>
      </c>
      <c r="H1" s="18" t="s">
        <v>13</v>
      </c>
      <c r="I1" s="19" t="s">
        <v>4</v>
      </c>
      <c r="J1" s="19" t="s">
        <v>2</v>
      </c>
      <c r="K1" s="19" t="s">
        <v>3</v>
      </c>
      <c r="L1" s="18" t="s">
        <v>1</v>
      </c>
    </row>
    <row r="2" spans="1:12" s="1" customFormat="1" x14ac:dyDescent="0.2">
      <c r="A2" s="20">
        <v>43922</v>
      </c>
      <c r="B2" s="92"/>
      <c r="C2" s="21" t="s">
        <v>5</v>
      </c>
      <c r="D2" s="37"/>
      <c r="E2" s="22"/>
      <c r="F2" s="22"/>
      <c r="G2" s="22"/>
      <c r="H2" s="22"/>
      <c r="I2" s="29"/>
      <c r="J2" s="23"/>
      <c r="K2" s="24"/>
      <c r="L2" s="25">
        <v>10327.83</v>
      </c>
    </row>
    <row r="3" spans="1:12" s="1" customFormat="1" x14ac:dyDescent="0.2">
      <c r="A3" s="97">
        <v>43922</v>
      </c>
      <c r="B3" s="98" t="s">
        <v>47</v>
      </c>
      <c r="C3" s="99" t="s">
        <v>33</v>
      </c>
      <c r="D3" s="100"/>
      <c r="E3" s="95"/>
      <c r="F3" s="95"/>
      <c r="G3" s="95">
        <v>9765</v>
      </c>
      <c r="H3" s="95"/>
      <c r="I3" s="101"/>
      <c r="J3" s="102"/>
      <c r="K3" s="23"/>
      <c r="L3" s="25">
        <f t="shared" ref="L3:L4" si="0">SUM(L2+G3-H3)</f>
        <v>20092.830000000002</v>
      </c>
    </row>
    <row r="4" spans="1:12" x14ac:dyDescent="0.2">
      <c r="A4" s="97">
        <v>43935</v>
      </c>
      <c r="B4" s="98" t="s">
        <v>47</v>
      </c>
      <c r="C4" s="99" t="s">
        <v>34</v>
      </c>
      <c r="D4" s="103"/>
      <c r="E4" s="95"/>
      <c r="F4" s="95"/>
      <c r="G4" s="96"/>
      <c r="H4" s="105">
        <v>2500</v>
      </c>
      <c r="I4" s="101"/>
      <c r="J4" s="102">
        <v>1464</v>
      </c>
      <c r="K4" s="23"/>
      <c r="L4" s="25">
        <f t="shared" si="0"/>
        <v>17592.830000000002</v>
      </c>
    </row>
    <row r="5" spans="1:12" x14ac:dyDescent="0.2">
      <c r="A5" s="97"/>
      <c r="B5" s="106" t="s">
        <v>47</v>
      </c>
      <c r="C5" s="99" t="s">
        <v>35</v>
      </c>
      <c r="D5" s="103"/>
      <c r="E5" s="95"/>
      <c r="F5" s="95"/>
      <c r="G5" s="104"/>
      <c r="H5" s="96">
        <v>36</v>
      </c>
      <c r="I5" s="101"/>
      <c r="J5" s="102">
        <v>1465</v>
      </c>
      <c r="K5" s="23"/>
      <c r="L5" s="25">
        <f t="shared" ref="L5:L10" si="1">SUM(L4+G5-H5)</f>
        <v>17556.830000000002</v>
      </c>
    </row>
    <row r="6" spans="1:12" x14ac:dyDescent="0.2">
      <c r="A6" s="97"/>
      <c r="B6" s="106" t="s">
        <v>47</v>
      </c>
      <c r="C6" s="99" t="s">
        <v>36</v>
      </c>
      <c r="D6" s="103"/>
      <c r="E6" s="95"/>
      <c r="F6" s="95"/>
      <c r="G6" s="104"/>
      <c r="H6" s="96">
        <v>40</v>
      </c>
      <c r="I6" s="101"/>
      <c r="J6" s="102">
        <v>1466</v>
      </c>
      <c r="K6" s="23"/>
      <c r="L6" s="25">
        <f t="shared" si="1"/>
        <v>17516.830000000002</v>
      </c>
    </row>
    <row r="7" spans="1:12" x14ac:dyDescent="0.2">
      <c r="A7" s="97"/>
      <c r="B7" s="106" t="s">
        <v>47</v>
      </c>
      <c r="C7" s="99" t="s">
        <v>37</v>
      </c>
      <c r="D7" s="103"/>
      <c r="E7" s="95"/>
      <c r="F7" s="95"/>
      <c r="G7" s="104"/>
      <c r="H7" s="105">
        <v>67</v>
      </c>
      <c r="I7" s="101"/>
      <c r="J7" s="102">
        <v>1467</v>
      </c>
      <c r="K7" s="23"/>
      <c r="L7" s="25">
        <f t="shared" si="1"/>
        <v>17449.830000000002</v>
      </c>
    </row>
    <row r="8" spans="1:12" x14ac:dyDescent="0.2">
      <c r="A8" s="97"/>
      <c r="B8" s="106" t="s">
        <v>47</v>
      </c>
      <c r="C8" s="99" t="s">
        <v>39</v>
      </c>
      <c r="D8" s="103"/>
      <c r="E8" s="95"/>
      <c r="F8" s="95"/>
      <c r="G8" s="104"/>
      <c r="H8" s="105">
        <v>233.9</v>
      </c>
      <c r="I8" s="101"/>
      <c r="J8" s="102">
        <v>1468</v>
      </c>
      <c r="K8" s="23"/>
      <c r="L8" s="25">
        <f t="shared" si="1"/>
        <v>17215.93</v>
      </c>
    </row>
    <row r="9" spans="1:12" x14ac:dyDescent="0.2">
      <c r="A9" s="97"/>
      <c r="B9" s="106" t="s">
        <v>48</v>
      </c>
      <c r="C9" s="99" t="s">
        <v>38</v>
      </c>
      <c r="D9" s="103"/>
      <c r="E9" s="95"/>
      <c r="F9" s="95"/>
      <c r="G9" s="104"/>
      <c r="H9" s="105">
        <v>210</v>
      </c>
      <c r="I9" s="101"/>
      <c r="J9" s="102">
        <v>1469</v>
      </c>
      <c r="K9" s="23"/>
      <c r="L9" s="25">
        <f t="shared" si="1"/>
        <v>17005.93</v>
      </c>
    </row>
    <row r="10" spans="1:12" x14ac:dyDescent="0.2">
      <c r="A10" s="97"/>
      <c r="B10" s="106" t="s">
        <v>49</v>
      </c>
      <c r="C10" s="99" t="s">
        <v>45</v>
      </c>
      <c r="D10" s="103"/>
      <c r="E10" s="95">
        <v>9765</v>
      </c>
      <c r="F10" s="110">
        <v>1953</v>
      </c>
      <c r="G10" s="104"/>
      <c r="H10" s="105">
        <v>11718</v>
      </c>
      <c r="I10" s="101"/>
      <c r="J10" s="102" t="s">
        <v>46</v>
      </c>
      <c r="K10" s="23"/>
      <c r="L10" s="25">
        <f t="shared" si="1"/>
        <v>5287.93</v>
      </c>
    </row>
    <row r="11" spans="1:12" x14ac:dyDescent="0.2">
      <c r="A11" s="97">
        <v>43928</v>
      </c>
      <c r="B11" s="106"/>
      <c r="C11" s="99" t="s">
        <v>50</v>
      </c>
      <c r="D11" s="103"/>
      <c r="E11" s="95"/>
      <c r="F11" s="95"/>
      <c r="G11" s="104">
        <v>14500</v>
      </c>
      <c r="H11" s="96"/>
      <c r="I11" s="101"/>
      <c r="J11" s="102"/>
      <c r="K11" s="23"/>
      <c r="L11" s="25">
        <f t="shared" ref="L11:L18" si="2">SUM(L10+G11-H11)</f>
        <v>19787.93</v>
      </c>
    </row>
    <row r="12" spans="1:12" x14ac:dyDescent="0.2">
      <c r="A12" s="97"/>
      <c r="B12" s="106"/>
      <c r="C12" s="99" t="s">
        <v>60</v>
      </c>
      <c r="D12" s="103"/>
      <c r="E12" s="95"/>
      <c r="F12" s="95"/>
      <c r="G12" s="104"/>
      <c r="H12" s="105">
        <v>593.64</v>
      </c>
      <c r="I12" s="101"/>
      <c r="J12" s="102">
        <v>1471</v>
      </c>
      <c r="K12" s="23"/>
      <c r="L12" s="25">
        <f t="shared" si="2"/>
        <v>19194.29</v>
      </c>
    </row>
    <row r="13" spans="1:12" x14ac:dyDescent="0.2">
      <c r="A13" s="97"/>
      <c r="B13" s="106" t="s">
        <v>70</v>
      </c>
      <c r="C13" s="99" t="s">
        <v>63</v>
      </c>
      <c r="D13" s="103"/>
      <c r="E13" s="95"/>
      <c r="F13" s="95"/>
      <c r="G13" s="104"/>
      <c r="H13" s="105">
        <v>1222.0999999999999</v>
      </c>
      <c r="I13" s="101"/>
      <c r="J13" s="102">
        <v>1472</v>
      </c>
      <c r="K13" s="23"/>
      <c r="L13" s="25">
        <f t="shared" si="2"/>
        <v>17972.190000000002</v>
      </c>
    </row>
    <row r="14" spans="1:12" x14ac:dyDescent="0.2">
      <c r="A14" s="97"/>
      <c r="B14" s="106" t="s">
        <v>70</v>
      </c>
      <c r="C14" s="99" t="s">
        <v>64</v>
      </c>
      <c r="D14" s="103"/>
      <c r="E14" s="95"/>
      <c r="F14" s="95"/>
      <c r="G14" s="104"/>
      <c r="H14" s="105">
        <v>305.39999999999998</v>
      </c>
      <c r="I14" s="101"/>
      <c r="J14" s="102">
        <v>1473</v>
      </c>
      <c r="K14" s="23"/>
      <c r="L14" s="25">
        <f t="shared" si="2"/>
        <v>17666.79</v>
      </c>
    </row>
    <row r="15" spans="1:12" x14ac:dyDescent="0.2">
      <c r="A15" s="97">
        <v>44177</v>
      </c>
      <c r="B15" s="106" t="s">
        <v>70</v>
      </c>
      <c r="C15" s="99" t="s">
        <v>65</v>
      </c>
      <c r="D15" s="103"/>
      <c r="E15" s="95"/>
      <c r="F15" s="95"/>
      <c r="G15" s="104"/>
      <c r="H15" s="105">
        <v>607.1</v>
      </c>
      <c r="I15" s="101"/>
      <c r="J15" s="102">
        <v>1475</v>
      </c>
      <c r="K15" s="23"/>
      <c r="L15" s="25">
        <f t="shared" si="2"/>
        <v>17059.690000000002</v>
      </c>
    </row>
    <row r="16" spans="1:12" x14ac:dyDescent="0.2">
      <c r="A16" s="97">
        <v>44018</v>
      </c>
      <c r="B16" s="106" t="s">
        <v>70</v>
      </c>
      <c r="C16" s="99" t="s">
        <v>69</v>
      </c>
      <c r="D16" s="103"/>
      <c r="E16" s="95"/>
      <c r="F16" s="95"/>
      <c r="G16" s="104"/>
      <c r="H16" s="105">
        <v>40</v>
      </c>
      <c r="I16" s="101"/>
      <c r="J16" s="102">
        <v>1476</v>
      </c>
      <c r="K16" s="23"/>
      <c r="L16" s="25">
        <f t="shared" si="2"/>
        <v>17019.690000000002</v>
      </c>
    </row>
    <row r="17" spans="1:12" x14ac:dyDescent="0.2">
      <c r="A17" s="97">
        <v>43999</v>
      </c>
      <c r="B17" s="106"/>
      <c r="C17" s="99" t="s">
        <v>73</v>
      </c>
      <c r="D17" s="103"/>
      <c r="E17" s="95"/>
      <c r="F17" s="95"/>
      <c r="G17" s="104">
        <v>2546.64</v>
      </c>
      <c r="H17" s="96"/>
      <c r="I17" s="101"/>
      <c r="J17" s="102"/>
      <c r="K17" s="23"/>
      <c r="L17" s="25">
        <f t="shared" si="2"/>
        <v>19566.330000000002</v>
      </c>
    </row>
    <row r="18" spans="1:12" x14ac:dyDescent="0.2">
      <c r="A18" s="97">
        <v>44020</v>
      </c>
      <c r="B18" s="106" t="s">
        <v>79</v>
      </c>
      <c r="C18" s="99" t="s">
        <v>74</v>
      </c>
      <c r="D18" s="103"/>
      <c r="E18" s="95">
        <v>633.32000000000005</v>
      </c>
      <c r="F18" s="110">
        <v>126.67</v>
      </c>
      <c r="G18" s="104"/>
      <c r="H18" s="105">
        <v>759.99</v>
      </c>
      <c r="I18" s="101"/>
      <c r="J18" s="102">
        <v>1477</v>
      </c>
      <c r="K18" s="23"/>
      <c r="L18" s="25">
        <f t="shared" si="2"/>
        <v>18806.34</v>
      </c>
    </row>
    <row r="19" spans="1:12" x14ac:dyDescent="0.2">
      <c r="A19" s="97">
        <v>44020</v>
      </c>
      <c r="B19" s="106"/>
      <c r="C19" s="99" t="s">
        <v>75</v>
      </c>
      <c r="D19" s="103"/>
      <c r="E19" s="95"/>
      <c r="F19" s="95"/>
      <c r="G19" s="104">
        <v>717.43</v>
      </c>
      <c r="H19" s="96"/>
      <c r="I19" s="101"/>
      <c r="J19" s="102"/>
      <c r="K19" s="23"/>
      <c r="L19" s="25">
        <f t="shared" ref="L19:L28" si="3">SUM(L18+G19-H19)</f>
        <v>19523.77</v>
      </c>
    </row>
    <row r="20" spans="1:12" x14ac:dyDescent="0.2">
      <c r="A20" s="97">
        <v>44029</v>
      </c>
      <c r="B20" s="106"/>
      <c r="C20" s="99" t="s">
        <v>76</v>
      </c>
      <c r="D20" s="103"/>
      <c r="E20" s="95"/>
      <c r="F20" s="95"/>
      <c r="G20" s="104">
        <v>4768.87</v>
      </c>
      <c r="H20" s="96"/>
      <c r="I20" s="101"/>
      <c r="J20" s="102"/>
      <c r="K20" s="23"/>
      <c r="L20" s="25">
        <f t="shared" si="3"/>
        <v>24292.639999999999</v>
      </c>
    </row>
    <row r="21" spans="1:12" x14ac:dyDescent="0.2">
      <c r="A21" s="97">
        <v>44032</v>
      </c>
      <c r="B21" s="106" t="s">
        <v>79</v>
      </c>
      <c r="C21" s="99" t="s">
        <v>78</v>
      </c>
      <c r="D21" s="103"/>
      <c r="E21" s="95"/>
      <c r="F21" s="95"/>
      <c r="G21" s="104"/>
      <c r="H21" s="105">
        <v>115.95</v>
      </c>
      <c r="I21" s="101"/>
      <c r="J21" s="102">
        <v>1478</v>
      </c>
      <c r="K21" s="23"/>
      <c r="L21" s="25">
        <f t="shared" si="3"/>
        <v>24176.69</v>
      </c>
    </row>
    <row r="22" spans="1:12" x14ac:dyDescent="0.2">
      <c r="A22" s="97">
        <v>44044</v>
      </c>
      <c r="B22" s="106" t="s">
        <v>79</v>
      </c>
      <c r="C22" s="99" t="s">
        <v>82</v>
      </c>
      <c r="D22" s="103"/>
      <c r="E22" s="95"/>
      <c r="F22" s="95"/>
      <c r="G22" s="104"/>
      <c r="H22" s="105">
        <v>46.8</v>
      </c>
      <c r="I22" s="101"/>
      <c r="J22" s="102">
        <v>1479</v>
      </c>
      <c r="K22" s="23"/>
      <c r="L22" s="25">
        <f t="shared" si="3"/>
        <v>24129.89</v>
      </c>
    </row>
    <row r="23" spans="1:12" x14ac:dyDescent="0.2">
      <c r="A23" s="97">
        <v>44081</v>
      </c>
      <c r="B23" s="106" t="s">
        <v>79</v>
      </c>
      <c r="C23" s="99" t="s">
        <v>84</v>
      </c>
      <c r="D23" s="103"/>
      <c r="E23" s="95">
        <v>285.49</v>
      </c>
      <c r="F23" s="110">
        <v>57.1</v>
      </c>
      <c r="G23" s="104"/>
      <c r="H23" s="105">
        <v>342.59</v>
      </c>
      <c r="I23" s="101"/>
      <c r="J23" s="102">
        <v>1480</v>
      </c>
      <c r="K23" s="23"/>
      <c r="L23" s="25">
        <f t="shared" si="3"/>
        <v>23787.3</v>
      </c>
    </row>
    <row r="24" spans="1:12" x14ac:dyDescent="0.2">
      <c r="A24" s="97"/>
      <c r="B24" s="106"/>
      <c r="C24" s="99" t="s">
        <v>87</v>
      </c>
      <c r="D24" s="103"/>
      <c r="E24" s="95"/>
      <c r="F24" s="95"/>
      <c r="G24" s="104">
        <v>183.77</v>
      </c>
      <c r="H24" s="96"/>
      <c r="I24" s="101"/>
      <c r="J24" s="102"/>
      <c r="K24" s="23"/>
      <c r="L24" s="25">
        <f t="shared" si="3"/>
        <v>23971.07</v>
      </c>
    </row>
    <row r="25" spans="1:12" x14ac:dyDescent="0.2">
      <c r="A25" s="97">
        <v>44081</v>
      </c>
      <c r="B25" s="106" t="s">
        <v>92</v>
      </c>
      <c r="C25" s="99" t="s">
        <v>63</v>
      </c>
      <c r="D25" s="103"/>
      <c r="E25" s="95"/>
      <c r="F25" s="95"/>
      <c r="G25" s="104"/>
      <c r="H25" s="105">
        <v>1221.9000000000001</v>
      </c>
      <c r="I25" s="101"/>
      <c r="J25" s="102">
        <v>1481</v>
      </c>
      <c r="K25" s="23"/>
      <c r="L25" s="25">
        <f t="shared" si="3"/>
        <v>22749.17</v>
      </c>
    </row>
    <row r="26" spans="1:12" x14ac:dyDescent="0.2">
      <c r="A26" s="97">
        <v>44081</v>
      </c>
      <c r="B26" s="106" t="s">
        <v>92</v>
      </c>
      <c r="C26" s="99" t="s">
        <v>64</v>
      </c>
      <c r="D26" s="103"/>
      <c r="E26" s="95"/>
      <c r="F26" s="95"/>
      <c r="G26" s="104"/>
      <c r="H26" s="105">
        <v>305.60000000000002</v>
      </c>
      <c r="I26" s="101"/>
      <c r="J26" s="102">
        <v>1482</v>
      </c>
      <c r="K26" s="23"/>
      <c r="L26" s="25">
        <f t="shared" si="3"/>
        <v>22443.57</v>
      </c>
    </row>
    <row r="27" spans="1:12" x14ac:dyDescent="0.2">
      <c r="A27" s="97">
        <v>44102</v>
      </c>
      <c r="B27" s="106" t="s">
        <v>92</v>
      </c>
      <c r="C27" s="99" t="s">
        <v>112</v>
      </c>
      <c r="D27" s="103"/>
      <c r="E27" s="95"/>
      <c r="F27" s="95"/>
      <c r="G27" s="104"/>
      <c r="H27" s="105">
        <v>692.89</v>
      </c>
      <c r="I27" s="101"/>
      <c r="J27" s="102">
        <v>1483</v>
      </c>
      <c r="K27" s="23"/>
      <c r="L27" s="25">
        <f t="shared" si="3"/>
        <v>21750.68</v>
      </c>
    </row>
    <row r="28" spans="1:12" x14ac:dyDescent="0.2">
      <c r="A28" s="97">
        <v>44102</v>
      </c>
      <c r="B28" s="106" t="s">
        <v>92</v>
      </c>
      <c r="C28" s="99" t="s">
        <v>97</v>
      </c>
      <c r="D28" s="103"/>
      <c r="E28" s="95"/>
      <c r="F28" s="95"/>
      <c r="G28" s="104"/>
      <c r="H28" s="96">
        <v>15</v>
      </c>
      <c r="I28" s="101"/>
      <c r="J28" s="102">
        <v>1484</v>
      </c>
      <c r="K28" s="23"/>
      <c r="L28" s="25">
        <f t="shared" si="3"/>
        <v>21735.68</v>
      </c>
    </row>
    <row r="29" spans="1:12" x14ac:dyDescent="0.2">
      <c r="A29" s="97">
        <v>44123</v>
      </c>
      <c r="B29" s="106" t="s">
        <v>96</v>
      </c>
      <c r="C29" s="99" t="s">
        <v>93</v>
      </c>
      <c r="D29" s="103"/>
      <c r="E29" s="95"/>
      <c r="F29" s="95"/>
      <c r="G29" s="104"/>
      <c r="H29" s="105">
        <v>15.72</v>
      </c>
      <c r="I29" s="101"/>
      <c r="J29" s="102">
        <v>1485</v>
      </c>
      <c r="K29" s="23"/>
      <c r="L29" s="25">
        <f t="shared" ref="L29:L34" si="4">SUM(L28+G29-H29)</f>
        <v>21719.96</v>
      </c>
    </row>
    <row r="30" spans="1:12" x14ac:dyDescent="0.2">
      <c r="A30" s="97">
        <v>44123</v>
      </c>
      <c r="B30" s="106" t="s">
        <v>96</v>
      </c>
      <c r="C30" s="99" t="s">
        <v>98</v>
      </c>
      <c r="D30" s="103"/>
      <c r="E30" s="95"/>
      <c r="F30" s="95"/>
      <c r="G30" s="104"/>
      <c r="H30" s="105">
        <v>1000</v>
      </c>
      <c r="I30" s="101"/>
      <c r="J30" s="102">
        <v>1486</v>
      </c>
      <c r="K30" s="23"/>
      <c r="L30" s="25">
        <f t="shared" si="4"/>
        <v>20719.96</v>
      </c>
    </row>
    <row r="31" spans="1:12" x14ac:dyDescent="0.2">
      <c r="A31" s="97">
        <v>44134</v>
      </c>
      <c r="B31" s="106"/>
      <c r="C31" s="99" t="s">
        <v>76</v>
      </c>
      <c r="D31" s="103"/>
      <c r="E31" s="95"/>
      <c r="F31" s="95"/>
      <c r="G31" s="104">
        <v>3985.5</v>
      </c>
      <c r="H31" s="96"/>
      <c r="I31" s="101"/>
      <c r="J31" s="102"/>
      <c r="K31" s="23"/>
      <c r="L31" s="25">
        <f t="shared" si="4"/>
        <v>24705.46</v>
      </c>
    </row>
    <row r="32" spans="1:12" x14ac:dyDescent="0.2">
      <c r="A32" s="20">
        <v>44144</v>
      </c>
      <c r="B32" s="107" t="s">
        <v>108</v>
      </c>
      <c r="C32" s="26" t="s">
        <v>104</v>
      </c>
      <c r="D32" s="38"/>
      <c r="E32" s="22">
        <v>30</v>
      </c>
      <c r="F32" s="110">
        <v>6</v>
      </c>
      <c r="G32" s="76"/>
      <c r="H32" s="105">
        <v>36</v>
      </c>
      <c r="I32" s="29"/>
      <c r="J32" s="23">
        <v>1487</v>
      </c>
      <c r="K32" s="23"/>
      <c r="L32" s="25">
        <f t="shared" si="4"/>
        <v>24669.46</v>
      </c>
    </row>
    <row r="33" spans="1:12" x14ac:dyDescent="0.2">
      <c r="A33" s="20">
        <v>44172</v>
      </c>
      <c r="B33" s="107" t="s">
        <v>108</v>
      </c>
      <c r="C33" s="26" t="s">
        <v>109</v>
      </c>
      <c r="D33" s="38"/>
      <c r="E33" s="22"/>
      <c r="F33" s="22"/>
      <c r="G33" s="76"/>
      <c r="H33" s="105">
        <v>1222.0999999999999</v>
      </c>
      <c r="I33" s="29"/>
      <c r="J33" s="23">
        <v>1488</v>
      </c>
      <c r="K33" s="23"/>
      <c r="L33" s="25">
        <f t="shared" si="4"/>
        <v>23447.360000000001</v>
      </c>
    </row>
    <row r="34" spans="1:12" x14ac:dyDescent="0.2">
      <c r="A34" s="20">
        <v>44172</v>
      </c>
      <c r="B34" s="107" t="s">
        <v>108</v>
      </c>
      <c r="C34" s="26" t="s">
        <v>64</v>
      </c>
      <c r="D34" s="38"/>
      <c r="E34" s="22"/>
      <c r="F34" s="22"/>
      <c r="G34" s="76"/>
      <c r="H34" s="105">
        <v>305.39999999999998</v>
      </c>
      <c r="I34" s="29"/>
      <c r="J34" s="23">
        <v>1489</v>
      </c>
      <c r="K34" s="23"/>
      <c r="L34" s="25">
        <f t="shared" si="4"/>
        <v>23141.96</v>
      </c>
    </row>
    <row r="35" spans="1:12" x14ac:dyDescent="0.2">
      <c r="A35" s="20">
        <v>44161</v>
      </c>
      <c r="B35" s="107" t="s">
        <v>108</v>
      </c>
      <c r="C35" s="26" t="s">
        <v>122</v>
      </c>
      <c r="D35" s="38"/>
      <c r="E35" s="22"/>
      <c r="F35" s="22"/>
      <c r="G35" s="76"/>
      <c r="H35" s="105">
        <v>143.88</v>
      </c>
      <c r="I35" s="29"/>
      <c r="J35" s="23">
        <v>1491</v>
      </c>
      <c r="K35" s="23"/>
      <c r="L35" s="25">
        <f>SUM(L34+G35-H35)</f>
        <v>22998.079999999998</v>
      </c>
    </row>
    <row r="36" spans="1:12" x14ac:dyDescent="0.2">
      <c r="A36" s="20">
        <v>44139</v>
      </c>
      <c r="B36" s="107"/>
      <c r="C36" s="26" t="s">
        <v>119</v>
      </c>
      <c r="D36" s="38"/>
      <c r="E36" s="22"/>
      <c r="F36" s="22"/>
      <c r="G36" s="76">
        <v>1420</v>
      </c>
      <c r="H36" s="27"/>
      <c r="I36" s="29"/>
      <c r="J36" s="23"/>
      <c r="K36" s="23"/>
      <c r="L36" s="25">
        <f>SUM(L35+G36-H36)</f>
        <v>24418.079999999998</v>
      </c>
    </row>
    <row r="37" spans="1:12" x14ac:dyDescent="0.2">
      <c r="A37" s="20">
        <v>44160</v>
      </c>
      <c r="B37" s="107"/>
      <c r="C37" s="26" t="s">
        <v>120</v>
      </c>
      <c r="D37" s="38"/>
      <c r="E37" s="22"/>
      <c r="F37" s="22"/>
      <c r="G37" s="76">
        <v>8400</v>
      </c>
      <c r="H37" s="27"/>
      <c r="I37" s="29"/>
      <c r="J37" s="23"/>
      <c r="K37" s="23"/>
      <c r="L37" s="25">
        <f>SUM(L36+G37-H37)</f>
        <v>32818.080000000002</v>
      </c>
    </row>
    <row r="38" spans="1:12" x14ac:dyDescent="0.2">
      <c r="A38" s="20">
        <v>44167</v>
      </c>
      <c r="B38" s="107"/>
      <c r="C38" s="26" t="s">
        <v>127</v>
      </c>
      <c r="D38" s="38"/>
      <c r="E38" s="22"/>
      <c r="F38" s="22"/>
      <c r="G38" s="76">
        <v>134.87</v>
      </c>
      <c r="H38" s="27"/>
      <c r="I38" s="29"/>
      <c r="J38" s="23"/>
      <c r="K38" s="23"/>
      <c r="L38" s="25">
        <f>SUM(L37+G38-H38)</f>
        <v>32952.950000000004</v>
      </c>
    </row>
    <row r="39" spans="1:12" x14ac:dyDescent="0.2">
      <c r="A39" s="20">
        <v>44202</v>
      </c>
      <c r="B39" s="107"/>
      <c r="C39" s="26" t="s">
        <v>60</v>
      </c>
      <c r="D39" s="38"/>
      <c r="E39" s="22"/>
      <c r="F39" s="22"/>
      <c r="G39" s="76"/>
      <c r="H39" s="27">
        <v>128.87</v>
      </c>
      <c r="I39" s="29"/>
      <c r="J39" s="23">
        <v>1492</v>
      </c>
      <c r="K39" s="23"/>
      <c r="L39" s="25">
        <f>SUM(L38+G39-H39)</f>
        <v>32824.080000000002</v>
      </c>
    </row>
    <row r="40" spans="1:12" x14ac:dyDescent="0.2">
      <c r="A40" s="20">
        <v>44202</v>
      </c>
      <c r="B40" s="107"/>
      <c r="C40" s="26" t="s">
        <v>134</v>
      </c>
      <c r="D40" s="38"/>
      <c r="E40" s="22"/>
      <c r="F40" s="22"/>
      <c r="G40" s="76"/>
      <c r="H40" s="27">
        <v>30.51</v>
      </c>
      <c r="I40" s="29"/>
      <c r="J40" s="23">
        <v>1493</v>
      </c>
      <c r="K40" s="23"/>
      <c r="L40" s="25"/>
    </row>
    <row r="41" spans="1:12" x14ac:dyDescent="0.2">
      <c r="A41" s="20">
        <v>44202</v>
      </c>
      <c r="B41" s="107"/>
      <c r="C41" s="26" t="s">
        <v>135</v>
      </c>
      <c r="D41" s="38"/>
      <c r="E41" s="22"/>
      <c r="F41" s="22"/>
      <c r="G41" s="76"/>
      <c r="H41" s="27">
        <v>120</v>
      </c>
      <c r="I41" s="29"/>
      <c r="J41" s="23">
        <v>1494</v>
      </c>
      <c r="K41" s="23"/>
      <c r="L41" s="25"/>
    </row>
    <row r="42" spans="1:12" x14ac:dyDescent="0.2">
      <c r="A42" s="20">
        <v>44204</v>
      </c>
      <c r="B42" s="107"/>
      <c r="C42" s="26" t="s">
        <v>137</v>
      </c>
      <c r="D42" s="38"/>
      <c r="E42" s="22"/>
      <c r="F42" s="22"/>
      <c r="G42" s="76"/>
      <c r="H42" s="27">
        <v>130</v>
      </c>
      <c r="I42" s="29"/>
      <c r="J42" s="23">
        <v>1495</v>
      </c>
      <c r="K42" s="23"/>
      <c r="L42" s="25"/>
    </row>
    <row r="43" spans="1:12" x14ac:dyDescent="0.2">
      <c r="A43" s="20">
        <v>44204</v>
      </c>
      <c r="B43" s="107"/>
      <c r="C43" s="26" t="s">
        <v>138</v>
      </c>
      <c r="D43" s="38"/>
      <c r="E43" s="22"/>
      <c r="F43" s="22"/>
      <c r="G43" s="76"/>
      <c r="H43" s="27">
        <v>692.89</v>
      </c>
      <c r="I43" s="29"/>
      <c r="J43" s="23">
        <v>1496</v>
      </c>
      <c r="K43" s="23"/>
      <c r="L43" s="25"/>
    </row>
    <row r="44" spans="1:12" x14ac:dyDescent="0.2">
      <c r="A44" s="20"/>
      <c r="B44" s="107"/>
      <c r="C44" s="26"/>
      <c r="D44" s="38"/>
      <c r="E44" s="22"/>
      <c r="F44" s="22"/>
      <c r="G44" s="76"/>
      <c r="H44" s="27"/>
      <c r="I44" s="29"/>
      <c r="J44" s="23"/>
      <c r="K44" s="23"/>
      <c r="L44" s="25"/>
    </row>
    <row r="45" spans="1:12" x14ac:dyDescent="0.2">
      <c r="A45" s="20"/>
      <c r="B45" s="107"/>
      <c r="C45" s="26"/>
      <c r="D45" s="38"/>
      <c r="E45" s="22"/>
      <c r="F45" s="22"/>
      <c r="G45" s="76"/>
      <c r="H45" s="27"/>
      <c r="I45" s="29"/>
      <c r="J45" s="23"/>
      <c r="K45" s="23"/>
      <c r="L45" s="25"/>
    </row>
    <row r="46" spans="1:12" x14ac:dyDescent="0.2">
      <c r="A46" s="20"/>
      <c r="B46" s="107"/>
      <c r="C46" s="26"/>
      <c r="D46" s="38"/>
      <c r="E46" s="22"/>
      <c r="F46" s="22"/>
      <c r="G46" s="76"/>
      <c r="H46" s="27"/>
      <c r="I46" s="29"/>
      <c r="J46" s="23"/>
      <c r="K46" s="23"/>
      <c r="L46" s="25"/>
    </row>
    <row r="47" spans="1:12" x14ac:dyDescent="0.2">
      <c r="A47" s="20"/>
      <c r="B47" s="108"/>
      <c r="C47" s="26"/>
      <c r="D47" s="38"/>
      <c r="E47" s="22"/>
      <c r="F47" s="22"/>
      <c r="G47" s="76"/>
      <c r="H47" s="27"/>
      <c r="I47" s="29"/>
      <c r="J47" s="23"/>
      <c r="K47" s="23"/>
      <c r="L47" s="25"/>
    </row>
    <row r="48" spans="1:12" x14ac:dyDescent="0.2">
      <c r="A48" s="20"/>
      <c r="B48" s="20"/>
      <c r="C48" s="82" t="s">
        <v>128</v>
      </c>
      <c r="D48" s="38"/>
      <c r="E48" s="22"/>
      <c r="F48" s="22"/>
      <c r="G48" s="76"/>
      <c r="H48" s="27"/>
      <c r="I48" s="29"/>
      <c r="J48" s="23"/>
      <c r="K48" s="23"/>
      <c r="L48" s="25">
        <f>SUM(L2+G50-H50)</f>
        <v>31850.680000000004</v>
      </c>
    </row>
    <row r="49" spans="1:14" x14ac:dyDescent="0.2">
      <c r="A49" s="9"/>
      <c r="B49" s="9"/>
      <c r="C49" s="3"/>
      <c r="D49" s="39"/>
      <c r="E49" s="11"/>
      <c r="F49" s="11"/>
      <c r="I49" s="31"/>
      <c r="J49" s="28"/>
      <c r="K49" s="1"/>
      <c r="L49" s="10"/>
    </row>
    <row r="50" spans="1:14" x14ac:dyDescent="0.2">
      <c r="C50" s="34" t="s">
        <v>10</v>
      </c>
      <c r="D50" s="40">
        <f>SUM(D2:D48)</f>
        <v>0</v>
      </c>
      <c r="E50" s="40">
        <f>SUM(E2:E48)</f>
        <v>10713.81</v>
      </c>
      <c r="F50" s="10">
        <f>SUM(F2:F48)</f>
        <v>2142.77</v>
      </c>
      <c r="G50" s="10">
        <f>SUM(G3:G49)</f>
        <v>46422.080000000002</v>
      </c>
      <c r="H50" s="10">
        <f>SUM(H4:H49)</f>
        <v>24899.23</v>
      </c>
      <c r="I50" s="31"/>
      <c r="J50" s="28"/>
      <c r="K50" s="1"/>
      <c r="L50" s="10"/>
      <c r="N50" s="67"/>
    </row>
    <row r="51" spans="1:14" x14ac:dyDescent="0.2">
      <c r="C51" s="8" t="s">
        <v>6</v>
      </c>
      <c r="D51" s="58"/>
      <c r="E51" s="10"/>
      <c r="F51" s="59"/>
      <c r="I51" s="31"/>
      <c r="J51" s="28"/>
      <c r="K51" s="1"/>
      <c r="L51" s="10"/>
    </row>
    <row r="52" spans="1:14" x14ac:dyDescent="0.2">
      <c r="C52" s="89" t="s">
        <v>26</v>
      </c>
      <c r="D52" s="58"/>
      <c r="E52" s="10"/>
      <c r="F52" s="59"/>
      <c r="I52" s="31"/>
      <c r="J52" s="28"/>
      <c r="K52" s="1"/>
      <c r="L52" s="10"/>
    </row>
    <row r="53" spans="1:14" x14ac:dyDescent="0.2">
      <c r="C53" s="90" t="s">
        <v>27</v>
      </c>
      <c r="D53" s="58"/>
      <c r="E53" s="10"/>
      <c r="F53" s="59"/>
      <c r="I53" s="31"/>
      <c r="J53" s="28"/>
      <c r="K53" s="1"/>
      <c r="L53" s="10"/>
    </row>
    <row r="54" spans="1:14" x14ac:dyDescent="0.2">
      <c r="D54" s="58"/>
      <c r="E54" s="10"/>
      <c r="F54" s="59"/>
      <c r="I54" s="31"/>
      <c r="J54" s="28"/>
      <c r="K54" s="1"/>
      <c r="L54" s="10"/>
    </row>
    <row r="55" spans="1:14" x14ac:dyDescent="0.2">
      <c r="C55" s="9"/>
      <c r="D55" s="58"/>
      <c r="E55" s="10"/>
      <c r="F55" s="59"/>
      <c r="I55" s="31"/>
      <c r="J55" s="28"/>
      <c r="K55" s="1"/>
      <c r="L55" s="10"/>
    </row>
    <row r="56" spans="1:14" x14ac:dyDescent="0.2">
      <c r="C56" s="9"/>
      <c r="D56" s="58"/>
      <c r="E56" s="10"/>
      <c r="F56" s="59"/>
      <c r="I56" s="31"/>
      <c r="J56" s="28"/>
      <c r="K56" s="1"/>
      <c r="L56" s="10"/>
    </row>
    <row r="57" spans="1:14" x14ac:dyDescent="0.2">
      <c r="C57" s="9"/>
      <c r="D57" s="58"/>
      <c r="E57" s="10"/>
      <c r="F57" s="59"/>
      <c r="I57" s="31"/>
      <c r="J57" s="28"/>
      <c r="K57" s="1"/>
      <c r="L57" s="10"/>
    </row>
    <row r="58" spans="1:14" x14ac:dyDescent="0.2">
      <c r="C58" s="9"/>
      <c r="D58" s="9"/>
      <c r="E58" s="10"/>
      <c r="F58" s="59"/>
      <c r="I58" s="31"/>
      <c r="J58" s="28"/>
      <c r="K58" s="1"/>
      <c r="L58" s="10"/>
    </row>
    <row r="59" spans="1:14" x14ac:dyDescent="0.2">
      <c r="C59" s="9"/>
      <c r="D59" s="58"/>
      <c r="E59" s="10"/>
      <c r="F59" s="59"/>
      <c r="I59" s="31"/>
      <c r="J59" s="28"/>
      <c r="K59" s="1"/>
      <c r="L59" s="10"/>
    </row>
    <row r="60" spans="1:14" x14ac:dyDescent="0.2">
      <c r="C60" s="9"/>
      <c r="D60" s="58"/>
      <c r="E60" s="10"/>
      <c r="F60" s="43" t="s">
        <v>129</v>
      </c>
      <c r="G60" s="44"/>
      <c r="H60" s="44"/>
      <c r="I60" s="45"/>
      <c r="J60" s="46"/>
      <c r="K60" s="47"/>
      <c r="L60" s="48"/>
      <c r="N60" s="67"/>
    </row>
    <row r="61" spans="1:14" x14ac:dyDescent="0.2">
      <c r="E61" s="10"/>
      <c r="F61" s="49" t="s">
        <v>130</v>
      </c>
      <c r="G61" s="44"/>
      <c r="H61" s="50"/>
      <c r="I61" s="51"/>
      <c r="J61" s="52"/>
      <c r="K61" s="47"/>
      <c r="L61" s="35">
        <v>32988.949999999997</v>
      </c>
    </row>
    <row r="62" spans="1:14" x14ac:dyDescent="0.2">
      <c r="E62" s="10"/>
      <c r="F62" s="66" t="s">
        <v>14</v>
      </c>
      <c r="G62" s="44"/>
      <c r="H62" s="44"/>
      <c r="I62" s="70"/>
      <c r="J62" s="71" t="s">
        <v>16</v>
      </c>
      <c r="K62" s="72" t="s">
        <v>17</v>
      </c>
      <c r="L62" s="35"/>
    </row>
    <row r="63" spans="1:14" x14ac:dyDescent="0.2">
      <c r="E63" s="10"/>
      <c r="F63" s="66"/>
      <c r="G63" s="81"/>
      <c r="H63" s="44"/>
      <c r="I63" s="70"/>
      <c r="J63" s="70">
        <v>1465</v>
      </c>
      <c r="K63" s="80">
        <v>36</v>
      </c>
      <c r="L63" s="73"/>
    </row>
    <row r="64" spans="1:14" x14ac:dyDescent="0.2">
      <c r="E64" s="10"/>
      <c r="F64" s="74"/>
      <c r="G64" s="83"/>
      <c r="H64" s="54"/>
      <c r="I64" s="70"/>
      <c r="J64" s="70">
        <v>1492</v>
      </c>
      <c r="K64" s="80">
        <v>128.87</v>
      </c>
      <c r="L64" s="75"/>
    </row>
    <row r="65" spans="3:12" x14ac:dyDescent="0.2">
      <c r="E65" s="10"/>
      <c r="F65" s="74"/>
      <c r="G65" s="83"/>
      <c r="H65" s="54"/>
      <c r="I65" s="70"/>
      <c r="J65" s="70">
        <v>1493</v>
      </c>
      <c r="K65" s="80">
        <v>30.51</v>
      </c>
      <c r="L65" s="75"/>
    </row>
    <row r="66" spans="3:12" x14ac:dyDescent="0.2">
      <c r="E66" s="10"/>
      <c r="F66" s="74"/>
      <c r="G66" s="83"/>
      <c r="H66" s="54"/>
      <c r="I66" s="70"/>
      <c r="J66" s="70">
        <v>1494</v>
      </c>
      <c r="K66" s="80">
        <v>120</v>
      </c>
      <c r="L66" s="75"/>
    </row>
    <row r="67" spans="3:12" x14ac:dyDescent="0.2">
      <c r="E67" s="10"/>
      <c r="F67" s="74"/>
      <c r="G67" s="83"/>
      <c r="H67" s="54"/>
      <c r="I67" s="70"/>
      <c r="J67" s="70">
        <v>1495</v>
      </c>
      <c r="K67" s="80">
        <v>130</v>
      </c>
      <c r="L67" s="75"/>
    </row>
    <row r="68" spans="3:12" x14ac:dyDescent="0.2">
      <c r="E68" s="10"/>
      <c r="F68" s="74"/>
      <c r="G68" s="83"/>
      <c r="H68" s="54"/>
      <c r="I68" s="70"/>
      <c r="J68" s="70">
        <v>1496</v>
      </c>
      <c r="K68" s="80">
        <v>692.89</v>
      </c>
      <c r="L68" s="75"/>
    </row>
    <row r="69" spans="3:12" x14ac:dyDescent="0.2">
      <c r="E69" s="10"/>
      <c r="F69" s="74"/>
      <c r="G69" s="83"/>
      <c r="H69" s="54"/>
      <c r="I69" s="70"/>
      <c r="J69" s="70"/>
      <c r="K69" s="80"/>
      <c r="L69" s="75"/>
    </row>
    <row r="70" spans="3:12" x14ac:dyDescent="0.2">
      <c r="E70" s="10"/>
      <c r="F70" s="74"/>
      <c r="G70" s="83"/>
      <c r="H70" s="54"/>
      <c r="I70" s="70"/>
      <c r="J70" s="70"/>
      <c r="K70" s="80"/>
      <c r="L70" s="75"/>
    </row>
    <row r="71" spans="3:12" x14ac:dyDescent="0.2">
      <c r="E71" s="10"/>
      <c r="F71" s="74"/>
      <c r="G71" s="83"/>
      <c r="H71" s="54"/>
      <c r="I71" s="70"/>
      <c r="J71" s="70"/>
      <c r="K71" s="80"/>
      <c r="L71" s="75"/>
    </row>
    <row r="72" spans="3:12" x14ac:dyDescent="0.2">
      <c r="E72" s="10"/>
      <c r="F72" s="74"/>
      <c r="G72" s="83"/>
      <c r="H72" s="54"/>
      <c r="I72" s="70"/>
      <c r="J72" s="70"/>
      <c r="K72" s="80"/>
      <c r="L72" s="75"/>
    </row>
    <row r="73" spans="3:12" x14ac:dyDescent="0.2">
      <c r="E73" s="10"/>
      <c r="F73" s="74"/>
      <c r="G73" s="83"/>
      <c r="H73" s="54"/>
      <c r="I73" s="70"/>
      <c r="J73" s="70"/>
      <c r="K73" s="80"/>
      <c r="L73" s="75"/>
    </row>
    <row r="74" spans="3:12" x14ac:dyDescent="0.2">
      <c r="E74" s="10"/>
      <c r="F74" s="74" t="s">
        <v>24</v>
      </c>
      <c r="G74" s="83"/>
      <c r="H74" s="54"/>
      <c r="I74" s="70"/>
      <c r="J74" s="70"/>
      <c r="K74" s="86">
        <f>SUM(K63:K73)</f>
        <v>1138.27</v>
      </c>
      <c r="L74" s="85"/>
    </row>
    <row r="75" spans="3:12" x14ac:dyDescent="0.2">
      <c r="E75" s="10"/>
      <c r="F75" s="74" t="s">
        <v>21</v>
      </c>
      <c r="G75" s="54"/>
      <c r="H75" s="54"/>
      <c r="I75" s="70"/>
      <c r="J75" s="70"/>
      <c r="K75" s="53"/>
      <c r="L75" s="75"/>
    </row>
    <row r="76" spans="3:12" x14ac:dyDescent="0.2">
      <c r="E76" s="10"/>
      <c r="F76" s="74"/>
      <c r="G76" s="54"/>
      <c r="H76" s="54"/>
      <c r="I76" s="77"/>
      <c r="J76" s="70"/>
      <c r="K76" s="64"/>
      <c r="L76" s="75"/>
    </row>
    <row r="77" spans="3:12" x14ac:dyDescent="0.2">
      <c r="E77" s="10"/>
      <c r="F77" s="62"/>
      <c r="G77" s="54"/>
      <c r="H77" s="54"/>
      <c r="I77" s="77"/>
      <c r="J77" s="70"/>
      <c r="K77" s="64"/>
      <c r="L77" s="75"/>
    </row>
    <row r="78" spans="3:12" x14ac:dyDescent="0.2">
      <c r="E78" s="10"/>
      <c r="F78" s="62"/>
      <c r="G78" s="54"/>
      <c r="H78" s="54"/>
      <c r="I78" s="77"/>
      <c r="J78" s="70"/>
      <c r="K78" s="64"/>
      <c r="L78" s="75"/>
    </row>
    <row r="79" spans="3:12" x14ac:dyDescent="0.2">
      <c r="E79" s="10"/>
      <c r="F79" s="74" t="s">
        <v>25</v>
      </c>
      <c r="G79" s="54"/>
      <c r="H79" s="55"/>
      <c r="I79" s="56"/>
      <c r="J79" s="63"/>
      <c r="K79" s="87">
        <f>SUM(K76:K78)</f>
        <v>0</v>
      </c>
      <c r="L79" s="64"/>
    </row>
    <row r="80" spans="3:12" x14ac:dyDescent="0.2">
      <c r="C80" s="3"/>
      <c r="D80" s="39"/>
      <c r="E80" s="10"/>
      <c r="F80" s="61" t="s">
        <v>131</v>
      </c>
      <c r="G80" s="44"/>
      <c r="H80" s="44"/>
      <c r="I80" s="51"/>
      <c r="J80" s="65"/>
      <c r="K80" s="47"/>
      <c r="L80" s="48">
        <f>SUM(L61+K79-K74)</f>
        <v>31850.679999999997</v>
      </c>
    </row>
    <row r="81" spans="3:12" x14ac:dyDescent="0.2">
      <c r="C81" s="3"/>
      <c r="D81" s="39"/>
      <c r="E81" s="10"/>
      <c r="F81" s="10"/>
      <c r="K81" s="1"/>
      <c r="L81" s="10"/>
    </row>
    <row r="82" spans="3:12" x14ac:dyDescent="0.2">
      <c r="C82" s="3"/>
      <c r="D82" s="39"/>
      <c r="E82" s="10"/>
      <c r="F82" s="10"/>
      <c r="K82" s="1"/>
      <c r="L82" s="10"/>
    </row>
    <row r="83" spans="3:12" x14ac:dyDescent="0.2">
      <c r="C83" s="3"/>
      <c r="D83" s="39"/>
      <c r="E83" s="10"/>
      <c r="F83" s="10"/>
      <c r="J83" s="1"/>
      <c r="K83" s="1"/>
      <c r="L83" s="10"/>
    </row>
    <row r="84" spans="3:12" x14ac:dyDescent="0.2">
      <c r="C84" s="3"/>
      <c r="D84" s="39"/>
      <c r="E84" s="10"/>
      <c r="F84" s="10"/>
      <c r="K84" s="1"/>
      <c r="L84" s="10"/>
    </row>
    <row r="85" spans="3:12" x14ac:dyDescent="0.2">
      <c r="C85" s="3"/>
      <c r="D85" s="39"/>
      <c r="E85" s="10"/>
      <c r="F85" s="10"/>
      <c r="J85" s="1"/>
      <c r="K85" s="1"/>
      <c r="L85" s="10"/>
    </row>
    <row r="86" spans="3:12" x14ac:dyDescent="0.2">
      <c r="C86" s="3"/>
      <c r="D86" s="39"/>
      <c r="E86" s="10"/>
      <c r="F86" s="10"/>
      <c r="K86" s="1"/>
      <c r="L86" s="10"/>
    </row>
    <row r="87" spans="3:12" x14ac:dyDescent="0.2">
      <c r="E87" s="10"/>
      <c r="F87" s="10"/>
      <c r="J87" s="1"/>
      <c r="K87" s="1"/>
      <c r="L87" s="10"/>
    </row>
    <row r="88" spans="3:12" x14ac:dyDescent="0.2">
      <c r="C88" s="3"/>
      <c r="D88" s="39"/>
      <c r="E88" s="10"/>
      <c r="F88" s="10"/>
      <c r="K88" s="1"/>
      <c r="L88" s="10"/>
    </row>
    <row r="89" spans="3:12" x14ac:dyDescent="0.2">
      <c r="C89" s="3"/>
      <c r="D89" s="39"/>
      <c r="E89" s="10"/>
      <c r="F89" s="10"/>
      <c r="K89" s="1"/>
      <c r="L89" s="10"/>
    </row>
    <row r="90" spans="3:12" x14ac:dyDescent="0.2">
      <c r="E90" s="10"/>
      <c r="F90" s="10"/>
      <c r="K90" s="1"/>
      <c r="L90" s="10"/>
    </row>
    <row r="91" spans="3:12" x14ac:dyDescent="0.2">
      <c r="E91" s="10"/>
      <c r="F91" s="10"/>
      <c r="J91" s="1"/>
      <c r="K91" s="1"/>
      <c r="L91" s="10"/>
    </row>
    <row r="92" spans="3:12" x14ac:dyDescent="0.2">
      <c r="E92" s="10"/>
      <c r="F92" s="10"/>
      <c r="J92" s="1"/>
      <c r="K92" s="1"/>
      <c r="L92" s="10"/>
    </row>
    <row r="93" spans="3:12" x14ac:dyDescent="0.2">
      <c r="C93" s="3"/>
      <c r="D93" s="39"/>
      <c r="E93" s="10"/>
      <c r="F93" s="10"/>
      <c r="J93" s="1"/>
      <c r="K93" s="1"/>
      <c r="L93" s="10"/>
    </row>
    <row r="94" spans="3:12" x14ac:dyDescent="0.2">
      <c r="C94" s="3"/>
      <c r="D94" s="39"/>
      <c r="E94" s="10"/>
      <c r="F94" s="10"/>
      <c r="J94" s="1"/>
      <c r="K94" s="1"/>
      <c r="L94" s="10"/>
    </row>
    <row r="95" spans="3:12" x14ac:dyDescent="0.2">
      <c r="E95" s="10"/>
      <c r="F95" s="10"/>
      <c r="K95" s="1"/>
      <c r="L95" s="10"/>
    </row>
    <row r="96" spans="3:12" x14ac:dyDescent="0.2">
      <c r="E96" s="10"/>
      <c r="F96" s="10"/>
      <c r="K96" s="1"/>
      <c r="L96" s="10"/>
    </row>
    <row r="97" spans="3:12" x14ac:dyDescent="0.2">
      <c r="C97" s="3"/>
      <c r="D97" s="39"/>
      <c r="E97" s="10"/>
      <c r="F97" s="10"/>
      <c r="K97" s="1"/>
      <c r="L97" s="10"/>
    </row>
    <row r="98" spans="3:12" x14ac:dyDescent="0.2">
      <c r="E98" s="10"/>
      <c r="F98" s="10"/>
      <c r="K98" s="1"/>
      <c r="L98" s="10"/>
    </row>
    <row r="99" spans="3:12" x14ac:dyDescent="0.2">
      <c r="E99" s="10"/>
      <c r="F99" s="10"/>
      <c r="J99" s="1"/>
      <c r="K99" s="1"/>
      <c r="L99" s="10"/>
    </row>
    <row r="100" spans="3:12" x14ac:dyDescent="0.2">
      <c r="E100" s="10"/>
      <c r="F100" s="10"/>
      <c r="K100" s="1"/>
      <c r="L100" s="10"/>
    </row>
    <row r="101" spans="3:12" x14ac:dyDescent="0.2">
      <c r="C101" s="3"/>
      <c r="D101" s="39"/>
      <c r="E101" s="10"/>
      <c r="F101" s="10"/>
      <c r="K101" s="1"/>
      <c r="L101" s="10"/>
    </row>
    <row r="102" spans="3:12" x14ac:dyDescent="0.2">
      <c r="C102" s="3"/>
      <c r="D102" s="39"/>
      <c r="E102" s="10"/>
      <c r="F102" s="10"/>
      <c r="K102" s="1"/>
      <c r="L102" s="10"/>
    </row>
    <row r="103" spans="3:12" x14ac:dyDescent="0.2">
      <c r="C103" s="3"/>
      <c r="D103" s="39"/>
      <c r="E103" s="10"/>
      <c r="F103" s="10"/>
      <c r="K103" s="1"/>
      <c r="L103" s="10"/>
    </row>
    <row r="104" spans="3:12" x14ac:dyDescent="0.2">
      <c r="C104" s="3"/>
      <c r="D104" s="39"/>
      <c r="E104" s="10"/>
      <c r="F104" s="10"/>
      <c r="J104" s="1"/>
      <c r="K104" s="1"/>
      <c r="L104" s="10"/>
    </row>
    <row r="105" spans="3:12" x14ac:dyDescent="0.2">
      <c r="C105" s="3"/>
      <c r="D105" s="39"/>
      <c r="E105" s="10"/>
      <c r="F105" s="10"/>
      <c r="J105" s="1"/>
      <c r="K105" s="1"/>
      <c r="L105" s="10"/>
    </row>
    <row r="106" spans="3:12" x14ac:dyDescent="0.2">
      <c r="C106" s="3"/>
      <c r="D106" s="39"/>
      <c r="E106" s="10"/>
      <c r="F106" s="10"/>
      <c r="K106" s="1"/>
      <c r="L106" s="10"/>
    </row>
    <row r="107" spans="3:12" x14ac:dyDescent="0.2">
      <c r="E107" s="10"/>
      <c r="F107" s="10"/>
      <c r="K107" s="1"/>
      <c r="L107" s="10"/>
    </row>
    <row r="108" spans="3:12" x14ac:dyDescent="0.2">
      <c r="E108" s="10"/>
      <c r="F108" s="10"/>
      <c r="J108" s="1"/>
      <c r="K108" s="1"/>
      <c r="L108" s="10"/>
    </row>
    <row r="109" spans="3:12" x14ac:dyDescent="0.2">
      <c r="E109" s="10"/>
      <c r="F109" s="10"/>
      <c r="K109" s="1"/>
      <c r="L109" s="10"/>
    </row>
    <row r="110" spans="3:12" x14ac:dyDescent="0.2">
      <c r="E110" s="10"/>
      <c r="F110" s="10"/>
      <c r="K110" s="1"/>
      <c r="L110" s="10"/>
    </row>
    <row r="111" spans="3:12" x14ac:dyDescent="0.2">
      <c r="E111" s="10"/>
      <c r="F111" s="10"/>
      <c r="K111" s="1"/>
      <c r="L111" s="10"/>
    </row>
    <row r="112" spans="3:12" x14ac:dyDescent="0.2">
      <c r="C112" s="7"/>
      <c r="D112" s="42"/>
      <c r="E112" s="10"/>
      <c r="F112" s="10"/>
      <c r="G112" s="14"/>
      <c r="K112" s="5"/>
      <c r="L112" s="10"/>
    </row>
    <row r="113" spans="3:12" x14ac:dyDescent="0.2">
      <c r="E113" s="10"/>
      <c r="F113" s="10"/>
      <c r="K113" s="1"/>
      <c r="L113" s="10"/>
    </row>
    <row r="114" spans="3:12" x14ac:dyDescent="0.2">
      <c r="E114" s="10"/>
      <c r="F114" s="10"/>
      <c r="K114" s="1"/>
      <c r="L114" s="10"/>
    </row>
    <row r="115" spans="3:12" x14ac:dyDescent="0.2">
      <c r="E115" s="10"/>
      <c r="F115" s="10"/>
      <c r="K115" s="1"/>
      <c r="L115" s="10"/>
    </row>
    <row r="116" spans="3:12" x14ac:dyDescent="0.2">
      <c r="C116" s="3"/>
      <c r="D116" s="39"/>
      <c r="E116" s="10"/>
      <c r="F116" s="10"/>
      <c r="J116" s="1"/>
      <c r="K116" s="1"/>
      <c r="L116" s="10"/>
    </row>
    <row r="117" spans="3:12" x14ac:dyDescent="0.2">
      <c r="E117" s="10"/>
      <c r="F117" s="10"/>
      <c r="K117" s="1"/>
      <c r="L117" s="10"/>
    </row>
    <row r="118" spans="3:12" x14ac:dyDescent="0.2">
      <c r="C118" s="3"/>
      <c r="D118" s="39"/>
      <c r="E118" s="10"/>
      <c r="F118" s="10"/>
      <c r="K118" s="1"/>
      <c r="L118" s="10"/>
    </row>
    <row r="119" spans="3:12" x14ac:dyDescent="0.2">
      <c r="C119" s="3"/>
      <c r="D119" s="39"/>
      <c r="E119" s="10"/>
      <c r="F119" s="10"/>
      <c r="J119" s="1"/>
      <c r="K119" s="1"/>
      <c r="L119" s="10"/>
    </row>
    <row r="120" spans="3:12" x14ac:dyDescent="0.2">
      <c r="C120" s="3"/>
      <c r="D120" s="39"/>
      <c r="E120" s="10"/>
      <c r="F120" s="10"/>
      <c r="J120" s="1"/>
      <c r="K120" s="1"/>
      <c r="L120" s="10"/>
    </row>
    <row r="121" spans="3:12" x14ac:dyDescent="0.2">
      <c r="C121" s="3"/>
      <c r="D121" s="39"/>
      <c r="E121" s="10"/>
      <c r="F121" s="10"/>
      <c r="K121" s="1"/>
      <c r="L121" s="10"/>
    </row>
    <row r="122" spans="3:12" x14ac:dyDescent="0.2">
      <c r="C122" s="3"/>
      <c r="D122" s="39"/>
      <c r="E122" s="10"/>
      <c r="F122" s="10"/>
      <c r="K122" s="1"/>
      <c r="L122" s="10"/>
    </row>
    <row r="123" spans="3:12" x14ac:dyDescent="0.2">
      <c r="C123" s="3"/>
      <c r="D123" s="39"/>
      <c r="E123" s="10"/>
      <c r="F123" s="10"/>
      <c r="K123" s="1"/>
      <c r="L123" s="10"/>
    </row>
    <row r="124" spans="3:12" x14ac:dyDescent="0.2">
      <c r="C124" s="3"/>
      <c r="D124" s="39"/>
      <c r="E124" s="10"/>
      <c r="F124" s="10"/>
      <c r="K124" s="1"/>
      <c r="L124" s="10"/>
    </row>
    <row r="125" spans="3:12" x14ac:dyDescent="0.2">
      <c r="C125" s="3"/>
      <c r="D125" s="39"/>
      <c r="E125" s="10"/>
      <c r="F125" s="10"/>
      <c r="K125" s="1"/>
      <c r="L125" s="10"/>
    </row>
    <row r="126" spans="3:12" x14ac:dyDescent="0.2">
      <c r="E126" s="10"/>
      <c r="F126" s="10"/>
      <c r="J126" s="1"/>
      <c r="K126" s="1"/>
      <c r="L126" s="10"/>
    </row>
    <row r="127" spans="3:12" x14ac:dyDescent="0.2">
      <c r="C127" s="3"/>
      <c r="D127" s="39"/>
      <c r="E127" s="10"/>
      <c r="F127" s="10"/>
      <c r="K127" s="1"/>
      <c r="L127" s="10"/>
    </row>
    <row r="128" spans="3:12" x14ac:dyDescent="0.2">
      <c r="C128" s="3"/>
      <c r="D128" s="39"/>
      <c r="E128" s="10"/>
      <c r="F128" s="10"/>
      <c r="K128" s="1"/>
      <c r="L128" s="10"/>
    </row>
    <row r="129" spans="3:12" x14ac:dyDescent="0.2">
      <c r="C129" s="3"/>
      <c r="D129" s="39"/>
      <c r="E129" s="10"/>
      <c r="F129" s="10"/>
      <c r="J129" s="1"/>
      <c r="K129" s="1"/>
      <c r="L129" s="10"/>
    </row>
    <row r="130" spans="3:12" x14ac:dyDescent="0.2">
      <c r="C130" s="3"/>
      <c r="D130" s="39"/>
      <c r="E130" s="10"/>
      <c r="F130" s="10"/>
      <c r="K130" s="1"/>
      <c r="L130" s="10"/>
    </row>
    <row r="131" spans="3:12" x14ac:dyDescent="0.2">
      <c r="C131" s="3"/>
      <c r="D131" s="39"/>
      <c r="E131" s="10"/>
      <c r="F131" s="10"/>
      <c r="K131" s="1"/>
      <c r="L131" s="10"/>
    </row>
    <row r="132" spans="3:12" x14ac:dyDescent="0.2">
      <c r="C132" s="3"/>
      <c r="D132" s="39"/>
      <c r="E132" s="10"/>
      <c r="F132" s="10"/>
      <c r="J132" s="1"/>
      <c r="K132" s="1"/>
      <c r="L132" s="10"/>
    </row>
    <row r="133" spans="3:12" x14ac:dyDescent="0.2">
      <c r="C133" s="3"/>
      <c r="D133" s="39"/>
      <c r="E133" s="10"/>
      <c r="F133" s="10"/>
      <c r="K133" s="1"/>
      <c r="L133" s="10"/>
    </row>
    <row r="134" spans="3:12" x14ac:dyDescent="0.2">
      <c r="E134" s="10"/>
      <c r="F134" s="10"/>
      <c r="K134" s="1"/>
      <c r="L134" s="10"/>
    </row>
    <row r="135" spans="3:12" x14ac:dyDescent="0.2">
      <c r="E135" s="10"/>
      <c r="F135" s="10"/>
      <c r="K135" s="1"/>
      <c r="L135" s="10"/>
    </row>
    <row r="136" spans="3:12" x14ac:dyDescent="0.2">
      <c r="E136" s="10"/>
      <c r="F136" s="10"/>
      <c r="J136" s="1"/>
      <c r="K136" s="1"/>
      <c r="L136" s="10"/>
    </row>
    <row r="137" spans="3:12" x14ac:dyDescent="0.2">
      <c r="E137" s="10"/>
      <c r="F137" s="10"/>
      <c r="J137" s="1"/>
      <c r="K137" s="1"/>
      <c r="L137" s="10"/>
    </row>
    <row r="138" spans="3:12" x14ac:dyDescent="0.2">
      <c r="C138" s="3"/>
      <c r="D138" s="39"/>
      <c r="E138" s="10"/>
      <c r="F138" s="10"/>
      <c r="K138" s="1"/>
      <c r="L138" s="10"/>
    </row>
    <row r="139" spans="3:12" x14ac:dyDescent="0.2">
      <c r="C139" s="3"/>
      <c r="D139" s="39"/>
      <c r="E139" s="10"/>
      <c r="F139" s="10"/>
      <c r="K139" s="1"/>
      <c r="L139" s="10"/>
    </row>
    <row r="140" spans="3:12" x14ac:dyDescent="0.2">
      <c r="C140" s="3"/>
      <c r="D140" s="39"/>
      <c r="E140" s="10"/>
      <c r="F140" s="10"/>
      <c r="K140" s="1"/>
      <c r="L140" s="10"/>
    </row>
    <row r="141" spans="3:12" x14ac:dyDescent="0.2">
      <c r="C141" s="3"/>
      <c r="D141" s="39"/>
      <c r="E141" s="10"/>
      <c r="F141" s="10"/>
      <c r="K141" s="1"/>
      <c r="L141" s="10"/>
    </row>
    <row r="142" spans="3:12" x14ac:dyDescent="0.2">
      <c r="C142" s="3"/>
      <c r="D142" s="39"/>
      <c r="E142" s="10"/>
      <c r="F142" s="10"/>
      <c r="K142" s="1"/>
      <c r="L142" s="10"/>
    </row>
    <row r="143" spans="3:12" x14ac:dyDescent="0.2">
      <c r="C143" s="3"/>
      <c r="D143" s="39"/>
      <c r="E143" s="10"/>
      <c r="F143" s="10"/>
      <c r="J143" s="1"/>
      <c r="K143" s="1"/>
      <c r="L143" s="10"/>
    </row>
    <row r="144" spans="3:12" x14ac:dyDescent="0.2">
      <c r="C144" s="3"/>
      <c r="D144" s="39"/>
      <c r="E144" s="10"/>
      <c r="F144" s="10"/>
      <c r="K144" s="1"/>
      <c r="L144" s="10"/>
    </row>
    <row r="145" spans="3:12" x14ac:dyDescent="0.2">
      <c r="C145" s="3"/>
      <c r="D145" s="39"/>
      <c r="E145" s="10"/>
      <c r="F145" s="10"/>
      <c r="K145" s="1"/>
      <c r="L145" s="10"/>
    </row>
    <row r="146" spans="3:12" x14ac:dyDescent="0.2">
      <c r="C146" s="3"/>
      <c r="D146" s="39"/>
      <c r="E146" s="10"/>
      <c r="F146" s="10"/>
      <c r="K146" s="1"/>
      <c r="L146" s="10"/>
    </row>
    <row r="147" spans="3:12" x14ac:dyDescent="0.2">
      <c r="C147" s="3"/>
      <c r="D147" s="39"/>
      <c r="E147" s="10"/>
      <c r="F147" s="10"/>
      <c r="K147" s="1"/>
      <c r="L147" s="10"/>
    </row>
    <row r="148" spans="3:12" x14ac:dyDescent="0.2">
      <c r="C148" s="3"/>
      <c r="D148" s="39"/>
      <c r="E148" s="10"/>
      <c r="F148" s="10"/>
      <c r="K148" s="1"/>
      <c r="L148" s="10"/>
    </row>
    <row r="149" spans="3:12" x14ac:dyDescent="0.2">
      <c r="C149" s="3"/>
      <c r="D149" s="39"/>
      <c r="E149" s="10"/>
      <c r="F149" s="10"/>
      <c r="K149" s="1"/>
      <c r="L149" s="10"/>
    </row>
    <row r="150" spans="3:12" x14ac:dyDescent="0.2">
      <c r="C150" s="3"/>
      <c r="D150" s="39"/>
      <c r="E150" s="10"/>
      <c r="F150" s="10"/>
      <c r="K150" s="1"/>
      <c r="L150" s="10"/>
    </row>
    <row r="151" spans="3:12" x14ac:dyDescent="0.2">
      <c r="C151" s="3"/>
      <c r="D151" s="39"/>
      <c r="E151" s="10"/>
      <c r="F151" s="10"/>
      <c r="K151" s="1"/>
      <c r="L151" s="10"/>
    </row>
    <row r="152" spans="3:12" x14ac:dyDescent="0.2">
      <c r="C152" s="3"/>
      <c r="D152" s="39"/>
      <c r="E152" s="10"/>
      <c r="F152" s="10"/>
      <c r="K152" s="1"/>
      <c r="L152" s="10"/>
    </row>
    <row r="153" spans="3:12" x14ac:dyDescent="0.2">
      <c r="C153" s="3"/>
      <c r="D153" s="39"/>
      <c r="E153" s="10"/>
      <c r="F153" s="10"/>
      <c r="K153" s="1"/>
      <c r="L153" s="10"/>
    </row>
    <row r="154" spans="3:12" x14ac:dyDescent="0.2">
      <c r="C154" s="3"/>
      <c r="D154" s="39"/>
      <c r="E154" s="10"/>
      <c r="F154" s="10"/>
      <c r="J154" s="1"/>
      <c r="K154" s="1"/>
      <c r="L154" s="10"/>
    </row>
    <row r="155" spans="3:12" x14ac:dyDescent="0.2">
      <c r="C155" s="3"/>
      <c r="D155" s="39"/>
      <c r="E155" s="10"/>
      <c r="F155" s="10"/>
      <c r="K155" s="1"/>
      <c r="L155" s="10"/>
    </row>
    <row r="156" spans="3:12" x14ac:dyDescent="0.2">
      <c r="C156" s="3"/>
      <c r="D156" s="39"/>
      <c r="E156" s="10"/>
      <c r="F156" s="10"/>
      <c r="K156" s="1"/>
      <c r="L156" s="10"/>
    </row>
    <row r="157" spans="3:12" x14ac:dyDescent="0.2">
      <c r="E157" s="10"/>
      <c r="F157" s="10"/>
      <c r="K157" s="1"/>
      <c r="L157" s="10"/>
    </row>
    <row r="158" spans="3:12" x14ac:dyDescent="0.2">
      <c r="C158" s="3"/>
      <c r="D158" s="39"/>
      <c r="E158" s="10"/>
      <c r="F158" s="10"/>
      <c r="K158" s="1"/>
      <c r="L158" s="10"/>
    </row>
    <row r="159" spans="3:12" x14ac:dyDescent="0.2">
      <c r="C159" s="3"/>
      <c r="D159" s="39"/>
      <c r="E159" s="10"/>
      <c r="F159" s="10"/>
      <c r="K159" s="1"/>
      <c r="L159" s="10"/>
    </row>
    <row r="160" spans="3:12" x14ac:dyDescent="0.2">
      <c r="E160" s="10"/>
      <c r="F160" s="10"/>
      <c r="J160" s="1"/>
      <c r="K160" s="1"/>
      <c r="L160" s="10"/>
    </row>
    <row r="161" spans="3:12" x14ac:dyDescent="0.2">
      <c r="C161" s="3"/>
      <c r="D161" s="39"/>
      <c r="E161" s="10"/>
      <c r="F161" s="10"/>
      <c r="K161" s="1"/>
      <c r="L161" s="10"/>
    </row>
    <row r="162" spans="3:12" x14ac:dyDescent="0.2">
      <c r="C162" s="3"/>
      <c r="D162" s="39"/>
      <c r="E162" s="10"/>
      <c r="F162" s="10"/>
      <c r="K162" s="1"/>
      <c r="L162" s="10"/>
    </row>
    <row r="163" spans="3:12" x14ac:dyDescent="0.2">
      <c r="C163" s="3"/>
      <c r="D163" s="39"/>
      <c r="E163" s="10"/>
      <c r="F163" s="10"/>
      <c r="H163" s="13"/>
      <c r="K163" s="1"/>
      <c r="L163" s="10"/>
    </row>
    <row r="164" spans="3:12" x14ac:dyDescent="0.2">
      <c r="C164" s="3"/>
      <c r="D164" s="39"/>
      <c r="E164" s="10"/>
      <c r="F164" s="10"/>
      <c r="K164" s="1"/>
      <c r="L164" s="10"/>
    </row>
    <row r="165" spans="3:12" x14ac:dyDescent="0.2">
      <c r="C165" s="3"/>
      <c r="D165" s="39"/>
      <c r="E165" s="10"/>
      <c r="F165" s="10"/>
      <c r="K165" s="1"/>
      <c r="L165" s="10"/>
    </row>
    <row r="166" spans="3:12" x14ac:dyDescent="0.2">
      <c r="C166" s="3"/>
      <c r="D166" s="39"/>
      <c r="E166" s="10"/>
      <c r="F166" s="10"/>
      <c r="K166" s="1"/>
      <c r="L166" s="10"/>
    </row>
    <row r="167" spans="3:12" x14ac:dyDescent="0.2">
      <c r="C167" s="3"/>
      <c r="D167" s="39"/>
      <c r="E167" s="10"/>
      <c r="F167" s="10"/>
      <c r="K167" s="1"/>
      <c r="L167" s="10"/>
    </row>
    <row r="168" spans="3:12" x14ac:dyDescent="0.2">
      <c r="C168" s="3"/>
      <c r="D168" s="39"/>
      <c r="E168" s="10"/>
      <c r="F168" s="10"/>
      <c r="K168" s="1"/>
      <c r="L168" s="10"/>
    </row>
    <row r="169" spans="3:12" x14ac:dyDescent="0.2">
      <c r="C169" s="3"/>
      <c r="D169" s="39"/>
      <c r="E169" s="10"/>
      <c r="F169" s="10"/>
      <c r="J169" s="1"/>
      <c r="K169" s="1"/>
      <c r="L169" s="10"/>
    </row>
    <row r="170" spans="3:12" x14ac:dyDescent="0.2">
      <c r="C170" s="3"/>
      <c r="D170" s="39"/>
      <c r="E170" s="10"/>
      <c r="F170" s="10"/>
      <c r="J170" s="1"/>
      <c r="K170" s="1"/>
      <c r="L170" s="10"/>
    </row>
    <row r="171" spans="3:12" x14ac:dyDescent="0.2">
      <c r="C171" s="3"/>
      <c r="D171" s="39"/>
      <c r="E171" s="10"/>
      <c r="F171" s="10"/>
      <c r="J171" s="1"/>
      <c r="K171" s="1"/>
      <c r="L171" s="10"/>
    </row>
    <row r="172" spans="3:12" x14ac:dyDescent="0.2">
      <c r="C172" s="3"/>
      <c r="D172" s="39"/>
      <c r="E172" s="10"/>
      <c r="F172" s="10"/>
      <c r="J172" s="1"/>
      <c r="K172" s="1"/>
      <c r="L172" s="10"/>
    </row>
    <row r="173" spans="3:12" x14ac:dyDescent="0.2">
      <c r="C173" s="3"/>
      <c r="D173" s="39"/>
      <c r="E173" s="10"/>
      <c r="F173" s="10"/>
      <c r="J173" s="1"/>
      <c r="K173" s="1"/>
      <c r="L173" s="10"/>
    </row>
    <row r="174" spans="3:12" x14ac:dyDescent="0.2">
      <c r="C174" s="3"/>
      <c r="D174" s="39"/>
      <c r="E174" s="10"/>
      <c r="F174" s="10"/>
      <c r="J174" s="1"/>
      <c r="K174" s="1"/>
      <c r="L174" s="10"/>
    </row>
    <row r="175" spans="3:12" x14ac:dyDescent="0.2">
      <c r="C175" s="3"/>
      <c r="D175" s="39"/>
      <c r="E175" s="10"/>
      <c r="F175" s="10"/>
      <c r="K175" s="1"/>
      <c r="L175" s="10"/>
    </row>
    <row r="176" spans="3:12" x14ac:dyDescent="0.2">
      <c r="C176" s="3"/>
      <c r="D176" s="39"/>
      <c r="E176" s="10"/>
      <c r="F176" s="10"/>
      <c r="K176" s="1"/>
      <c r="L176" s="10"/>
    </row>
    <row r="177" spans="3:12" x14ac:dyDescent="0.2">
      <c r="C177" s="3"/>
      <c r="D177" s="39"/>
      <c r="E177" s="10"/>
      <c r="F177" s="10"/>
      <c r="K177" s="1"/>
      <c r="L177" s="10"/>
    </row>
    <row r="178" spans="3:12" x14ac:dyDescent="0.2">
      <c r="C178" s="3"/>
      <c r="D178" s="39"/>
      <c r="E178" s="10"/>
      <c r="F178" s="10"/>
      <c r="K178" s="1"/>
      <c r="L178" s="10"/>
    </row>
    <row r="179" spans="3:12" x14ac:dyDescent="0.2">
      <c r="C179" s="3"/>
      <c r="D179" s="39"/>
      <c r="E179" s="10"/>
      <c r="F179" s="10"/>
      <c r="K179" s="1"/>
      <c r="L179" s="10"/>
    </row>
    <row r="180" spans="3:12" x14ac:dyDescent="0.2">
      <c r="C180" s="3"/>
      <c r="D180" s="39"/>
      <c r="E180" s="10"/>
      <c r="F180" s="10"/>
      <c r="K180" s="1"/>
      <c r="L180" s="10"/>
    </row>
    <row r="181" spans="3:12" x14ac:dyDescent="0.2">
      <c r="C181" s="3"/>
      <c r="D181" s="39"/>
      <c r="E181" s="10"/>
      <c r="F181" s="10"/>
      <c r="K181" s="1"/>
      <c r="L181" s="10"/>
    </row>
    <row r="182" spans="3:12" x14ac:dyDescent="0.2">
      <c r="C182" s="3"/>
      <c r="D182" s="39"/>
      <c r="E182" s="10"/>
      <c r="F182" s="10"/>
      <c r="K182" s="1"/>
      <c r="L182" s="10"/>
    </row>
    <row r="183" spans="3:12" x14ac:dyDescent="0.2">
      <c r="E183" s="10"/>
      <c r="F183" s="10"/>
      <c r="K183" s="1"/>
      <c r="L183" s="10"/>
    </row>
    <row r="184" spans="3:12" x14ac:dyDescent="0.2">
      <c r="E184" s="10"/>
      <c r="F184" s="10"/>
      <c r="K184" s="1"/>
      <c r="L184" s="10"/>
    </row>
    <row r="185" spans="3:12" x14ac:dyDescent="0.2">
      <c r="E185" s="10"/>
      <c r="F185" s="10"/>
      <c r="J185" s="1"/>
      <c r="K185" s="1"/>
      <c r="L185" s="10"/>
    </row>
    <row r="186" spans="3:12" x14ac:dyDescent="0.2">
      <c r="E186" s="10"/>
      <c r="F186" s="10"/>
      <c r="K186" s="1"/>
      <c r="L186" s="10"/>
    </row>
    <row r="187" spans="3:12" x14ac:dyDescent="0.2">
      <c r="C187" s="3"/>
      <c r="D187" s="39"/>
      <c r="E187" s="10"/>
      <c r="F187" s="10"/>
      <c r="J187" s="1"/>
      <c r="K187" s="1"/>
      <c r="L187" s="10"/>
    </row>
    <row r="188" spans="3:12" x14ac:dyDescent="0.2">
      <c r="C188" s="3"/>
      <c r="D188" s="39"/>
      <c r="E188" s="10"/>
      <c r="F188" s="10"/>
      <c r="K188" s="1"/>
      <c r="L188" s="10"/>
    </row>
    <row r="189" spans="3:12" x14ac:dyDescent="0.2">
      <c r="C189" s="3"/>
      <c r="D189" s="39"/>
      <c r="E189" s="10"/>
      <c r="F189" s="10"/>
      <c r="K189" s="1"/>
      <c r="L189" s="10"/>
    </row>
    <row r="190" spans="3:12" x14ac:dyDescent="0.2">
      <c r="E190" s="10"/>
      <c r="F190" s="10"/>
      <c r="J190" s="1"/>
      <c r="K190" s="1"/>
      <c r="L190" s="10"/>
    </row>
    <row r="191" spans="3:12" x14ac:dyDescent="0.2">
      <c r="C191" s="3"/>
      <c r="D191" s="39"/>
      <c r="E191" s="10"/>
      <c r="F191" s="10"/>
      <c r="K191" s="1"/>
      <c r="L191" s="10"/>
    </row>
    <row r="192" spans="3:12" x14ac:dyDescent="0.2">
      <c r="C192" s="3"/>
      <c r="D192" s="39"/>
      <c r="E192" s="10"/>
      <c r="F192" s="10"/>
      <c r="K192" s="1"/>
      <c r="L192" s="10"/>
    </row>
    <row r="193" spans="3:12" x14ac:dyDescent="0.2">
      <c r="C193" s="3"/>
      <c r="D193" s="39"/>
      <c r="E193" s="10"/>
      <c r="F193" s="10"/>
      <c r="K193" s="1"/>
      <c r="L193" s="10"/>
    </row>
    <row r="194" spans="3:12" x14ac:dyDescent="0.2">
      <c r="E194" s="10"/>
      <c r="F194" s="10"/>
      <c r="K194" s="1"/>
      <c r="L194" s="10"/>
    </row>
    <row r="195" spans="3:12" x14ac:dyDescent="0.2">
      <c r="E195" s="10"/>
      <c r="F195" s="10"/>
      <c r="J195" s="1"/>
      <c r="K195" s="1"/>
      <c r="L195" s="10"/>
    </row>
    <row r="196" spans="3:12" x14ac:dyDescent="0.2">
      <c r="E196" s="10"/>
      <c r="F196" s="10"/>
      <c r="J196" s="1"/>
      <c r="K196" s="1"/>
      <c r="L196" s="10"/>
    </row>
    <row r="197" spans="3:12" x14ac:dyDescent="0.2">
      <c r="E197" s="10"/>
      <c r="F197" s="10"/>
      <c r="J197" s="1"/>
      <c r="K197" s="1"/>
      <c r="L197" s="10"/>
    </row>
    <row r="198" spans="3:12" x14ac:dyDescent="0.2">
      <c r="E198" s="10"/>
      <c r="F198" s="10"/>
      <c r="K198" s="1"/>
      <c r="L198" s="10"/>
    </row>
    <row r="199" spans="3:12" x14ac:dyDescent="0.2">
      <c r="E199" s="10"/>
      <c r="F199" s="10"/>
      <c r="K199" s="1"/>
      <c r="L199" s="10"/>
    </row>
    <row r="200" spans="3:12" x14ac:dyDescent="0.2">
      <c r="E200" s="10"/>
      <c r="F200" s="10"/>
      <c r="K200" s="1"/>
      <c r="L200" s="10"/>
    </row>
    <row r="201" spans="3:12" x14ac:dyDescent="0.2">
      <c r="E201" s="10"/>
      <c r="F201" s="10"/>
      <c r="K201" s="1"/>
      <c r="L201" s="10"/>
    </row>
    <row r="202" spans="3:12" x14ac:dyDescent="0.2">
      <c r="E202" s="10"/>
      <c r="F202" s="10"/>
      <c r="K202" s="1"/>
      <c r="L202" s="10"/>
    </row>
    <row r="203" spans="3:12" x14ac:dyDescent="0.2">
      <c r="C203" s="3"/>
      <c r="D203" s="39"/>
      <c r="E203" s="10"/>
      <c r="F203" s="10"/>
      <c r="K203" s="1"/>
      <c r="L203" s="10"/>
    </row>
    <row r="204" spans="3:12" x14ac:dyDescent="0.2">
      <c r="C204" s="3"/>
      <c r="D204" s="39"/>
      <c r="E204" s="10"/>
      <c r="F204" s="10"/>
      <c r="J204" s="1"/>
      <c r="K204" s="1"/>
      <c r="L204" s="10"/>
    </row>
    <row r="205" spans="3:12" x14ac:dyDescent="0.2">
      <c r="C205" s="3"/>
      <c r="D205" s="39"/>
      <c r="E205" s="10"/>
      <c r="F205" s="10"/>
      <c r="K205" s="1"/>
      <c r="L205" s="10"/>
    </row>
    <row r="206" spans="3:12" x14ac:dyDescent="0.2">
      <c r="C206" s="3"/>
      <c r="D206" s="39"/>
      <c r="E206" s="10"/>
      <c r="F206" s="10"/>
      <c r="K206" s="1"/>
      <c r="L206" s="10"/>
    </row>
    <row r="207" spans="3:12" x14ac:dyDescent="0.2">
      <c r="C207" s="3"/>
      <c r="D207" s="39"/>
      <c r="E207" s="10"/>
      <c r="F207" s="10"/>
      <c r="K207" s="1"/>
      <c r="L207" s="10"/>
    </row>
    <row r="208" spans="3:12" x14ac:dyDescent="0.2">
      <c r="C208" s="3"/>
      <c r="D208" s="39"/>
      <c r="E208" s="10"/>
      <c r="F208" s="10"/>
      <c r="K208" s="1"/>
      <c r="L208" s="10"/>
    </row>
    <row r="209" spans="3:12" x14ac:dyDescent="0.2">
      <c r="C209" s="3"/>
      <c r="D209" s="39"/>
      <c r="E209" s="10"/>
      <c r="F209" s="10"/>
      <c r="K209" s="1"/>
      <c r="L209" s="10"/>
    </row>
    <row r="210" spans="3:12" x14ac:dyDescent="0.2">
      <c r="C210" s="3"/>
      <c r="D210" s="39"/>
      <c r="E210" s="10"/>
      <c r="F210" s="10"/>
      <c r="K210" s="1"/>
      <c r="L210" s="10"/>
    </row>
    <row r="211" spans="3:12" x14ac:dyDescent="0.2">
      <c r="C211" s="3"/>
      <c r="D211" s="39"/>
      <c r="E211" s="10"/>
      <c r="F211" s="10"/>
      <c r="K211" s="1"/>
      <c r="L211" s="10"/>
    </row>
    <row r="212" spans="3:12" x14ac:dyDescent="0.2">
      <c r="C212" s="3"/>
      <c r="D212" s="39"/>
      <c r="E212" s="10"/>
      <c r="F212" s="10"/>
      <c r="K212" s="1"/>
      <c r="L212" s="10"/>
    </row>
    <row r="213" spans="3:12" x14ac:dyDescent="0.2">
      <c r="C213" s="3"/>
      <c r="D213" s="39"/>
      <c r="E213" s="10"/>
      <c r="F213" s="10"/>
      <c r="K213" s="1"/>
      <c r="L213" s="10"/>
    </row>
    <row r="214" spans="3:12" x14ac:dyDescent="0.2">
      <c r="C214" s="3"/>
      <c r="D214" s="39"/>
      <c r="E214" s="10"/>
      <c r="F214" s="10"/>
      <c r="K214" s="1"/>
      <c r="L214" s="10"/>
    </row>
    <row r="215" spans="3:12" x14ac:dyDescent="0.2">
      <c r="E215" s="10"/>
      <c r="F215" s="10"/>
      <c r="K215" s="1"/>
      <c r="L215" s="10"/>
    </row>
    <row r="216" spans="3:12" x14ac:dyDescent="0.2">
      <c r="E216" s="10"/>
      <c r="F216" s="10"/>
      <c r="J216" s="1"/>
      <c r="K216" s="1"/>
      <c r="L216" s="10"/>
    </row>
    <row r="217" spans="3:12" x14ac:dyDescent="0.2">
      <c r="C217" s="3"/>
      <c r="D217" s="39"/>
      <c r="E217" s="10"/>
      <c r="F217" s="10"/>
      <c r="J217" s="1"/>
      <c r="K217" s="1"/>
      <c r="L217" s="10"/>
    </row>
    <row r="218" spans="3:12" x14ac:dyDescent="0.2">
      <c r="C218" s="3"/>
      <c r="D218" s="39"/>
      <c r="E218" s="10"/>
      <c r="F218" s="10"/>
      <c r="K218" s="1"/>
      <c r="L218" s="10"/>
    </row>
    <row r="219" spans="3:12" x14ac:dyDescent="0.2">
      <c r="C219" s="3"/>
      <c r="D219" s="39"/>
      <c r="E219" s="10"/>
      <c r="F219" s="10"/>
      <c r="K219" s="1"/>
      <c r="L219" s="10"/>
    </row>
    <row r="220" spans="3:12" x14ac:dyDescent="0.2">
      <c r="C220" s="3"/>
      <c r="D220" s="39"/>
      <c r="E220" s="10"/>
      <c r="F220" s="10"/>
      <c r="J220" s="1"/>
      <c r="K220" s="1"/>
      <c r="L220" s="10"/>
    </row>
    <row r="221" spans="3:12" x14ac:dyDescent="0.2">
      <c r="C221" s="3"/>
      <c r="D221" s="39"/>
      <c r="E221" s="10"/>
      <c r="F221" s="10"/>
      <c r="K221" s="1"/>
      <c r="L221" s="10"/>
    </row>
    <row r="222" spans="3:12" x14ac:dyDescent="0.2">
      <c r="C222" s="3"/>
      <c r="D222" s="39"/>
      <c r="E222" s="10"/>
      <c r="F222" s="10"/>
      <c r="K222" s="1"/>
      <c r="L222" s="10"/>
    </row>
    <row r="223" spans="3:12" x14ac:dyDescent="0.2">
      <c r="C223" s="3"/>
      <c r="D223" s="39"/>
      <c r="E223" s="10"/>
      <c r="F223" s="10"/>
      <c r="K223" s="1"/>
      <c r="L223" s="10"/>
    </row>
    <row r="224" spans="3:12" x14ac:dyDescent="0.2">
      <c r="E224" s="10"/>
      <c r="F224" s="10"/>
      <c r="J224" s="1"/>
      <c r="K224" s="1"/>
      <c r="L224" s="10"/>
    </row>
    <row r="225" spans="1:12" x14ac:dyDescent="0.2">
      <c r="C225" s="3"/>
      <c r="D225" s="39"/>
      <c r="E225" s="10"/>
      <c r="F225" s="10"/>
      <c r="K225" s="1"/>
      <c r="L225" s="10"/>
    </row>
    <row r="226" spans="1:12" x14ac:dyDescent="0.2">
      <c r="C226" s="3"/>
      <c r="D226" s="39"/>
      <c r="E226" s="10"/>
      <c r="F226" s="10"/>
      <c r="J226" s="1"/>
      <c r="K226" s="1"/>
      <c r="L226" s="10"/>
    </row>
    <row r="227" spans="1:12" x14ac:dyDescent="0.2">
      <c r="C227" s="3"/>
      <c r="D227" s="39"/>
      <c r="E227" s="10"/>
      <c r="F227" s="10"/>
      <c r="K227" s="1"/>
      <c r="L227" s="10"/>
    </row>
    <row r="228" spans="1:12" x14ac:dyDescent="0.2">
      <c r="C228" s="3"/>
      <c r="D228" s="39"/>
      <c r="E228" s="10"/>
      <c r="F228" s="10"/>
      <c r="J228" s="28"/>
      <c r="K228" s="1"/>
      <c r="L228" s="10"/>
    </row>
    <row r="229" spans="1:12" x14ac:dyDescent="0.2">
      <c r="C229" s="3"/>
      <c r="D229" s="39"/>
      <c r="E229" s="10"/>
      <c r="F229" s="10"/>
      <c r="J229" s="1"/>
      <c r="K229" s="1"/>
      <c r="L229" s="10"/>
    </row>
    <row r="230" spans="1:12" x14ac:dyDescent="0.2">
      <c r="E230" s="10"/>
      <c r="F230" s="10"/>
      <c r="J230" s="28"/>
      <c r="K230" s="1"/>
      <c r="L230" s="10"/>
    </row>
    <row r="231" spans="1:12" x14ac:dyDescent="0.2">
      <c r="A231" s="6"/>
      <c r="B231" s="6"/>
      <c r="C231" s="3"/>
      <c r="D231" s="39"/>
      <c r="E231" s="10"/>
      <c r="F231" s="10"/>
      <c r="J231" s="28"/>
      <c r="K231" s="1"/>
      <c r="L231" s="10"/>
    </row>
    <row r="232" spans="1:12" x14ac:dyDescent="0.2">
      <c r="C232" s="3"/>
      <c r="D232" s="39"/>
      <c r="E232" s="10"/>
      <c r="F232" s="10"/>
      <c r="K232" s="1"/>
      <c r="L232" s="10"/>
    </row>
    <row r="233" spans="1:12" x14ac:dyDescent="0.2">
      <c r="C233" s="3"/>
      <c r="D233" s="39"/>
      <c r="E233" s="10"/>
      <c r="F233" s="10"/>
      <c r="K233" s="1"/>
      <c r="L233" s="10"/>
    </row>
    <row r="234" spans="1:12" x14ac:dyDescent="0.2">
      <c r="C234" s="3"/>
      <c r="D234" s="39"/>
      <c r="E234" s="10"/>
      <c r="F234" s="10"/>
      <c r="K234" s="1"/>
      <c r="L234" s="10"/>
    </row>
    <row r="235" spans="1:12" x14ac:dyDescent="0.2">
      <c r="C235" s="3"/>
      <c r="D235" s="39"/>
      <c r="E235" s="10"/>
      <c r="F235" s="10"/>
      <c r="K235" s="1"/>
      <c r="L235" s="10"/>
    </row>
    <row r="236" spans="1:12" x14ac:dyDescent="0.2">
      <c r="C236" s="3"/>
      <c r="D236" s="39"/>
      <c r="E236" s="10"/>
      <c r="F236" s="10"/>
      <c r="K236" s="1"/>
      <c r="L236" s="10"/>
    </row>
    <row r="237" spans="1:12" x14ac:dyDescent="0.2">
      <c r="C237" s="3"/>
      <c r="D237" s="39"/>
      <c r="E237" s="10"/>
      <c r="F237" s="10"/>
      <c r="K237" s="1"/>
      <c r="L237" s="10"/>
    </row>
    <row r="238" spans="1:12" x14ac:dyDescent="0.2">
      <c r="C238" s="3"/>
      <c r="D238" s="39"/>
      <c r="E238" s="10"/>
      <c r="F238" s="10"/>
      <c r="K238" s="1"/>
      <c r="L238" s="10"/>
    </row>
    <row r="239" spans="1:12" x14ac:dyDescent="0.2">
      <c r="C239" s="3"/>
      <c r="D239" s="39"/>
      <c r="E239" s="10"/>
      <c r="F239" s="10"/>
      <c r="K239" s="1"/>
      <c r="L239" s="10"/>
    </row>
    <row r="240" spans="1:12" x14ac:dyDescent="0.2">
      <c r="C240" s="3"/>
      <c r="D240" s="39"/>
      <c r="E240" s="10"/>
      <c r="F240" s="10"/>
      <c r="K240" s="1"/>
      <c r="L240" s="10"/>
    </row>
    <row r="241" spans="3:12" x14ac:dyDescent="0.2">
      <c r="C241" s="3"/>
      <c r="D241" s="39"/>
      <c r="E241" s="10"/>
      <c r="F241" s="10"/>
      <c r="K241" s="1"/>
      <c r="L241" s="10"/>
    </row>
    <row r="242" spans="3:12" x14ac:dyDescent="0.2">
      <c r="C242" s="3"/>
      <c r="D242" s="39"/>
      <c r="E242" s="10"/>
      <c r="F242" s="10"/>
      <c r="K242" s="1"/>
      <c r="L242" s="10"/>
    </row>
    <row r="243" spans="3:12" x14ac:dyDescent="0.2">
      <c r="C243" s="3"/>
      <c r="D243" s="39"/>
      <c r="E243" s="10"/>
      <c r="F243" s="10"/>
      <c r="K243" s="1"/>
      <c r="L243" s="10"/>
    </row>
    <row r="244" spans="3:12" x14ac:dyDescent="0.2">
      <c r="C244" s="3"/>
      <c r="D244" s="39"/>
      <c r="E244" s="10"/>
      <c r="F244" s="10"/>
      <c r="K244" s="1"/>
      <c r="L244" s="10"/>
    </row>
    <row r="245" spans="3:12" x14ac:dyDescent="0.2">
      <c r="C245" s="3"/>
      <c r="D245" s="39"/>
      <c r="E245" s="10"/>
      <c r="F245" s="10"/>
      <c r="K245" s="1"/>
      <c r="L245" s="10"/>
    </row>
    <row r="246" spans="3:12" x14ac:dyDescent="0.2">
      <c r="C246" s="3"/>
      <c r="D246" s="39"/>
      <c r="E246" s="10"/>
      <c r="F246" s="10"/>
      <c r="K246" s="1"/>
      <c r="L246" s="10"/>
    </row>
    <row r="247" spans="3:12" x14ac:dyDescent="0.2">
      <c r="C247" s="3"/>
      <c r="D247" s="39"/>
      <c r="E247" s="10"/>
      <c r="F247" s="10"/>
      <c r="K247" s="1"/>
      <c r="L247" s="10"/>
    </row>
    <row r="248" spans="3:12" x14ac:dyDescent="0.2">
      <c r="C248" s="3"/>
      <c r="D248" s="39"/>
      <c r="E248" s="10"/>
      <c r="F248" s="10"/>
      <c r="K248" s="1"/>
      <c r="L248" s="10"/>
    </row>
    <row r="249" spans="3:12" x14ac:dyDescent="0.2">
      <c r="C249" s="3"/>
      <c r="D249" s="39"/>
      <c r="E249" s="10"/>
      <c r="F249" s="10"/>
      <c r="K249" s="1"/>
      <c r="L249" s="10"/>
    </row>
    <row r="250" spans="3:12" x14ac:dyDescent="0.2">
      <c r="C250" s="3"/>
      <c r="D250" s="39"/>
      <c r="E250" s="10"/>
      <c r="F250" s="10"/>
      <c r="K250" s="1"/>
      <c r="L250" s="10"/>
    </row>
    <row r="251" spans="3:12" x14ac:dyDescent="0.2">
      <c r="C251" s="3"/>
      <c r="D251" s="39"/>
      <c r="E251" s="10"/>
      <c r="F251" s="10"/>
      <c r="K251" s="1"/>
      <c r="L251" s="10"/>
    </row>
    <row r="252" spans="3:12" x14ac:dyDescent="0.2">
      <c r="C252" s="3"/>
      <c r="D252" s="39"/>
      <c r="E252" s="10"/>
      <c r="F252" s="10"/>
      <c r="K252" s="1"/>
      <c r="L252" s="10"/>
    </row>
    <row r="253" spans="3:12" x14ac:dyDescent="0.2">
      <c r="C253" s="3"/>
      <c r="D253" s="39"/>
      <c r="E253" s="10"/>
      <c r="F253" s="10"/>
      <c r="K253" s="1"/>
      <c r="L253" s="10"/>
    </row>
    <row r="254" spans="3:12" x14ac:dyDescent="0.2">
      <c r="C254" s="3"/>
      <c r="D254" s="39"/>
      <c r="E254" s="10"/>
      <c r="F254" s="10"/>
      <c r="K254" s="1"/>
      <c r="L254" s="10"/>
    </row>
    <row r="255" spans="3:12" x14ac:dyDescent="0.2">
      <c r="E255" s="10"/>
      <c r="F255" s="10"/>
      <c r="J255" s="1"/>
      <c r="K255" s="1"/>
      <c r="L255" s="10"/>
    </row>
    <row r="256" spans="3:12" x14ac:dyDescent="0.2">
      <c r="E256" s="10"/>
      <c r="F256" s="10"/>
      <c r="K256" s="1"/>
      <c r="L256" s="10"/>
    </row>
    <row r="257" spans="3:12" x14ac:dyDescent="0.2">
      <c r="C257" s="3"/>
      <c r="D257" s="39"/>
      <c r="E257" s="10"/>
      <c r="F257" s="10"/>
      <c r="J257" s="1"/>
      <c r="K257" s="1"/>
      <c r="L257" s="10"/>
    </row>
    <row r="258" spans="3:12" x14ac:dyDescent="0.2">
      <c r="E258" s="10"/>
      <c r="F258" s="10"/>
      <c r="J258" s="1"/>
      <c r="K258" s="1"/>
      <c r="L258" s="10"/>
    </row>
    <row r="259" spans="3:12" x14ac:dyDescent="0.2">
      <c r="C259" s="3"/>
      <c r="D259" s="39"/>
      <c r="E259" s="10"/>
      <c r="F259" s="10"/>
      <c r="J259" s="1"/>
      <c r="K259" s="1"/>
      <c r="L259" s="10"/>
    </row>
    <row r="260" spans="3:12" x14ac:dyDescent="0.2">
      <c r="C260" s="3"/>
      <c r="D260" s="39"/>
      <c r="E260" s="10"/>
      <c r="F260" s="10"/>
      <c r="K260" s="1"/>
      <c r="L260" s="10"/>
    </row>
    <row r="261" spans="3:12" x14ac:dyDescent="0.2">
      <c r="C261" s="3"/>
      <c r="D261" s="39"/>
      <c r="E261" s="10"/>
      <c r="F261" s="10"/>
      <c r="K261" s="1"/>
      <c r="L261" s="10"/>
    </row>
    <row r="262" spans="3:12" x14ac:dyDescent="0.2">
      <c r="E262" s="10"/>
      <c r="F262" s="10"/>
      <c r="J262" s="1"/>
      <c r="K262" s="1"/>
      <c r="L262" s="10"/>
    </row>
    <row r="263" spans="3:12" x14ac:dyDescent="0.2">
      <c r="C263" s="3"/>
      <c r="D263" s="39"/>
      <c r="E263" s="10"/>
      <c r="F263" s="10"/>
      <c r="K263" s="1"/>
      <c r="L263" s="10"/>
    </row>
    <row r="264" spans="3:12" x14ac:dyDescent="0.2">
      <c r="C264" s="3"/>
      <c r="D264" s="39"/>
      <c r="E264" s="10"/>
      <c r="F264" s="10"/>
      <c r="K264" s="1"/>
      <c r="L264" s="10"/>
    </row>
    <row r="265" spans="3:12" x14ac:dyDescent="0.2">
      <c r="C265" s="3"/>
      <c r="D265" s="39"/>
      <c r="E265" s="10"/>
      <c r="F265" s="10"/>
      <c r="K265" s="1"/>
      <c r="L265" s="10"/>
    </row>
    <row r="266" spans="3:12" x14ac:dyDescent="0.2">
      <c r="C266" s="3"/>
      <c r="D266" s="39"/>
      <c r="E266" s="10"/>
      <c r="F266" s="10"/>
      <c r="K266" s="1"/>
      <c r="L266" s="10"/>
    </row>
    <row r="267" spans="3:12" x14ac:dyDescent="0.2">
      <c r="C267" s="3"/>
      <c r="D267" s="39"/>
      <c r="E267" s="10"/>
      <c r="F267" s="10"/>
      <c r="K267" s="1"/>
      <c r="L267" s="10"/>
    </row>
    <row r="268" spans="3:12" x14ac:dyDescent="0.2">
      <c r="C268" s="3"/>
      <c r="D268" s="39"/>
      <c r="E268" s="10"/>
      <c r="F268" s="10"/>
      <c r="J268" s="1"/>
      <c r="K268" s="1"/>
      <c r="L268" s="10"/>
    </row>
    <row r="269" spans="3:12" x14ac:dyDescent="0.2">
      <c r="C269" s="3"/>
      <c r="D269" s="39"/>
      <c r="E269" s="10"/>
      <c r="F269" s="10"/>
      <c r="J269" s="1"/>
      <c r="K269" s="1"/>
      <c r="L269" s="10"/>
    </row>
    <row r="270" spans="3:12" x14ac:dyDescent="0.2">
      <c r="C270" s="3"/>
      <c r="D270" s="39"/>
      <c r="E270" s="10"/>
      <c r="F270" s="10"/>
      <c r="K270" s="1"/>
      <c r="L270" s="10"/>
    </row>
    <row r="271" spans="3:12" x14ac:dyDescent="0.2">
      <c r="C271" s="3"/>
      <c r="D271" s="39"/>
      <c r="E271" s="10"/>
      <c r="F271" s="10"/>
      <c r="J271" s="1"/>
      <c r="K271" s="1"/>
      <c r="L271" s="10"/>
    </row>
    <row r="272" spans="3:12" x14ac:dyDescent="0.2">
      <c r="C272" s="3"/>
      <c r="D272" s="39"/>
      <c r="E272" s="10"/>
      <c r="F272" s="10"/>
      <c r="J272" s="1"/>
      <c r="K272" s="1"/>
      <c r="L272" s="10"/>
    </row>
    <row r="273" spans="3:12" x14ac:dyDescent="0.2">
      <c r="C273" s="3"/>
      <c r="D273" s="39"/>
      <c r="E273" s="10"/>
      <c r="F273" s="10"/>
      <c r="K273" s="1"/>
      <c r="L273" s="10"/>
    </row>
    <row r="274" spans="3:12" x14ac:dyDescent="0.2">
      <c r="C274" s="3"/>
      <c r="D274" s="39"/>
      <c r="E274" s="10"/>
      <c r="F274" s="10"/>
      <c r="K274" s="1"/>
      <c r="L274" s="10"/>
    </row>
    <row r="275" spans="3:12" x14ac:dyDescent="0.2">
      <c r="C275" s="3"/>
      <c r="D275" s="39"/>
      <c r="E275" s="10"/>
      <c r="F275" s="10"/>
      <c r="K275" s="1"/>
      <c r="L275" s="10"/>
    </row>
    <row r="276" spans="3:12" x14ac:dyDescent="0.2">
      <c r="C276" s="3"/>
      <c r="D276" s="39"/>
      <c r="E276" s="10"/>
      <c r="F276" s="10"/>
      <c r="K276" s="1"/>
      <c r="L276" s="10"/>
    </row>
    <row r="277" spans="3:12" x14ac:dyDescent="0.2">
      <c r="C277" s="3"/>
      <c r="D277" s="39"/>
      <c r="E277" s="10"/>
      <c r="F277" s="10"/>
      <c r="K277" s="1"/>
      <c r="L277" s="10"/>
    </row>
    <row r="278" spans="3:12" x14ac:dyDescent="0.2">
      <c r="E278" s="10"/>
      <c r="F278" s="10"/>
      <c r="K278" s="1"/>
      <c r="L278" s="10"/>
    </row>
    <row r="279" spans="3:12" x14ac:dyDescent="0.2">
      <c r="E279" s="10"/>
      <c r="F279" s="10"/>
      <c r="K279" s="1"/>
      <c r="L279" s="10"/>
    </row>
    <row r="280" spans="3:12" x14ac:dyDescent="0.2">
      <c r="C280" s="3"/>
      <c r="D280" s="39"/>
      <c r="E280" s="10"/>
      <c r="F280" s="10"/>
      <c r="K280" s="1"/>
      <c r="L280" s="10"/>
    </row>
    <row r="281" spans="3:12" x14ac:dyDescent="0.2">
      <c r="C281" s="3"/>
      <c r="D281" s="39"/>
      <c r="E281" s="10"/>
      <c r="F281" s="10"/>
      <c r="K281" s="1"/>
      <c r="L281" s="10"/>
    </row>
    <row r="282" spans="3:12" x14ac:dyDescent="0.2">
      <c r="C282" s="3"/>
      <c r="D282" s="39"/>
      <c r="E282" s="10"/>
      <c r="F282" s="10"/>
      <c r="K282" s="1"/>
      <c r="L282" s="10"/>
    </row>
    <row r="283" spans="3:12" x14ac:dyDescent="0.2">
      <c r="C283" s="3"/>
      <c r="D283" s="39"/>
      <c r="E283" s="10"/>
      <c r="F283" s="10"/>
      <c r="J283" s="1"/>
      <c r="K283" s="1"/>
      <c r="L283" s="10"/>
    </row>
    <row r="284" spans="3:12" x14ac:dyDescent="0.2">
      <c r="C284" s="3"/>
      <c r="D284" s="39"/>
      <c r="E284" s="10"/>
      <c r="F284" s="10"/>
      <c r="K284" s="1"/>
      <c r="L284" s="10"/>
    </row>
    <row r="285" spans="3:12" x14ac:dyDescent="0.2">
      <c r="C285" s="3"/>
      <c r="D285" s="39"/>
      <c r="E285" s="10"/>
      <c r="F285" s="10"/>
      <c r="J285" s="1"/>
      <c r="K285" s="1"/>
      <c r="L285" s="10"/>
    </row>
    <row r="286" spans="3:12" x14ac:dyDescent="0.2">
      <c r="C286" s="3"/>
      <c r="D286" s="39"/>
      <c r="E286" s="10"/>
      <c r="F286" s="10"/>
      <c r="K286" s="1"/>
      <c r="L286" s="10"/>
    </row>
    <row r="287" spans="3:12" x14ac:dyDescent="0.2">
      <c r="C287" s="3"/>
      <c r="D287" s="39"/>
      <c r="E287" s="10"/>
      <c r="F287" s="10"/>
      <c r="J287" s="28"/>
      <c r="K287" s="1"/>
      <c r="L287" s="10"/>
    </row>
    <row r="288" spans="3:12" x14ac:dyDescent="0.2">
      <c r="E288" s="10"/>
      <c r="F288" s="10"/>
      <c r="J288" s="1"/>
      <c r="K288" s="1"/>
      <c r="L288" s="10"/>
    </row>
    <row r="289" spans="3:12" x14ac:dyDescent="0.2">
      <c r="C289" s="3"/>
      <c r="D289" s="39"/>
      <c r="E289" s="10"/>
      <c r="F289" s="10"/>
      <c r="J289" s="28"/>
      <c r="K289" s="1"/>
      <c r="L289" s="10"/>
    </row>
    <row r="290" spans="3:12" x14ac:dyDescent="0.2">
      <c r="C290" s="3"/>
      <c r="D290" s="39"/>
      <c r="E290" s="10"/>
      <c r="F290" s="10"/>
      <c r="J290" s="28"/>
      <c r="K290" s="1"/>
      <c r="L290" s="10"/>
    </row>
    <row r="291" spans="3:12" x14ac:dyDescent="0.2">
      <c r="C291" s="3"/>
      <c r="D291" s="39"/>
      <c r="E291" s="10"/>
      <c r="F291" s="10"/>
      <c r="J291" s="1"/>
      <c r="K291" s="1"/>
      <c r="L291" s="10"/>
    </row>
    <row r="292" spans="3:12" x14ac:dyDescent="0.2">
      <c r="C292" s="3"/>
      <c r="D292" s="39"/>
      <c r="E292" s="10"/>
      <c r="F292" s="10"/>
      <c r="K292" s="1"/>
      <c r="L292" s="10"/>
    </row>
    <row r="293" spans="3:12" x14ac:dyDescent="0.2">
      <c r="E293" s="10"/>
      <c r="F293" s="10"/>
      <c r="K293" s="1"/>
      <c r="L293" s="10"/>
    </row>
    <row r="294" spans="3:12" x14ac:dyDescent="0.2">
      <c r="E294" s="10"/>
      <c r="F294" s="10"/>
      <c r="K294" s="1"/>
      <c r="L294" s="10"/>
    </row>
    <row r="295" spans="3:12" x14ac:dyDescent="0.2">
      <c r="E295" s="10"/>
      <c r="F295" s="10"/>
      <c r="K295" s="1"/>
      <c r="L295" s="10"/>
    </row>
    <row r="296" spans="3:12" x14ac:dyDescent="0.2">
      <c r="E296" s="10"/>
      <c r="F296" s="10"/>
      <c r="K296" s="1"/>
    </row>
    <row r="297" spans="3:12" x14ac:dyDescent="0.2">
      <c r="E297" s="10"/>
      <c r="F297" s="10"/>
      <c r="K297" s="1"/>
    </row>
    <row r="298" spans="3:12" x14ac:dyDescent="0.2">
      <c r="E298" s="10"/>
      <c r="F298" s="10"/>
      <c r="K298" s="1"/>
    </row>
    <row r="299" spans="3:12" x14ac:dyDescent="0.2">
      <c r="E299" s="10"/>
      <c r="F299" s="10"/>
      <c r="K299" s="1"/>
    </row>
  </sheetData>
  <pageMargins left="0.47244094488188981" right="0.35433070866141736" top="0.74803149606299213" bottom="0.74803149606299213" header="0.31496062992125984" footer="0.31496062992125984"/>
  <pageSetup paperSize="9" scale="85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447A-8731-4164-9FEF-1DBEA1087347}">
  <dimension ref="A1:E18"/>
  <sheetViews>
    <sheetView workbookViewId="0"/>
  </sheetViews>
  <sheetFormatPr defaultRowHeight="12.75" x14ac:dyDescent="0.2"/>
  <cols>
    <col min="1" max="1" width="19.5703125" customWidth="1"/>
    <col min="2" max="2" width="18.5703125" customWidth="1"/>
  </cols>
  <sheetData>
    <row r="1" spans="1:5" x14ac:dyDescent="0.2">
      <c r="A1" s="111" t="s">
        <v>143</v>
      </c>
    </row>
    <row r="2" spans="1:5" x14ac:dyDescent="0.2">
      <c r="A2" s="111" t="s">
        <v>113</v>
      </c>
    </row>
    <row r="3" spans="1:5" x14ac:dyDescent="0.2">
      <c r="A3" s="111"/>
    </row>
    <row r="4" spans="1:5" x14ac:dyDescent="0.2">
      <c r="A4" s="112">
        <v>44139</v>
      </c>
      <c r="B4" s="3" t="s">
        <v>116</v>
      </c>
      <c r="E4" s="113">
        <v>1420</v>
      </c>
    </row>
    <row r="5" spans="1:5" x14ac:dyDescent="0.2">
      <c r="A5" s="112">
        <v>44160</v>
      </c>
      <c r="B5" s="3" t="s">
        <v>117</v>
      </c>
      <c r="E5" s="113">
        <v>8400</v>
      </c>
    </row>
    <row r="6" spans="1:5" x14ac:dyDescent="0.2">
      <c r="A6" s="115"/>
    </row>
    <row r="7" spans="1:5" x14ac:dyDescent="0.2">
      <c r="A7" s="111" t="s">
        <v>118</v>
      </c>
      <c r="E7" s="114">
        <f>SUM(E4:E6)</f>
        <v>9820</v>
      </c>
    </row>
    <row r="9" spans="1:5" x14ac:dyDescent="0.2">
      <c r="A9" s="111" t="s">
        <v>115</v>
      </c>
    </row>
    <row r="11" spans="1:5" x14ac:dyDescent="0.2">
      <c r="A11" s="112">
        <v>44161</v>
      </c>
      <c r="B11" t="s">
        <v>121</v>
      </c>
      <c r="C11">
        <v>143.88</v>
      </c>
    </row>
    <row r="12" spans="1:5" x14ac:dyDescent="0.2">
      <c r="A12" s="112">
        <v>44202</v>
      </c>
      <c r="B12" t="s">
        <v>136</v>
      </c>
      <c r="C12">
        <v>30.51</v>
      </c>
    </row>
    <row r="13" spans="1:5" x14ac:dyDescent="0.2">
      <c r="A13" s="115"/>
    </row>
    <row r="14" spans="1:5" x14ac:dyDescent="0.2">
      <c r="A14" s="115"/>
    </row>
    <row r="15" spans="1:5" x14ac:dyDescent="0.2">
      <c r="A15" s="115"/>
    </row>
    <row r="16" spans="1:5" x14ac:dyDescent="0.2">
      <c r="A16" s="115"/>
    </row>
    <row r="17" spans="1:1" x14ac:dyDescent="0.2">
      <c r="A17" s="115"/>
    </row>
    <row r="18" spans="1:1" x14ac:dyDescent="0.2">
      <c r="A18" s="11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A90E-86F5-4AE8-860D-6287C7E5E7AE}">
  <dimension ref="A1:E9"/>
  <sheetViews>
    <sheetView tabSelected="1" workbookViewId="0">
      <selection activeCell="I2" sqref="I2"/>
    </sheetView>
  </sheetViews>
  <sheetFormatPr defaultRowHeight="12.75" x14ac:dyDescent="0.2"/>
  <cols>
    <col min="1" max="1" width="15" customWidth="1"/>
  </cols>
  <sheetData>
    <row r="1" spans="1:5" x14ac:dyDescent="0.2">
      <c r="A1" s="111" t="s">
        <v>144</v>
      </c>
    </row>
    <row r="2" spans="1:5" x14ac:dyDescent="0.2">
      <c r="A2" s="111" t="s">
        <v>113</v>
      </c>
    </row>
    <row r="3" spans="1:5" x14ac:dyDescent="0.2">
      <c r="A3" s="112">
        <v>44029</v>
      </c>
      <c r="E3">
        <v>4768.87</v>
      </c>
    </row>
    <row r="4" spans="1:5" x14ac:dyDescent="0.2">
      <c r="A4" s="112">
        <v>44134</v>
      </c>
      <c r="E4" s="118">
        <v>3985.5</v>
      </c>
    </row>
    <row r="6" spans="1:5" x14ac:dyDescent="0.2">
      <c r="A6" s="111" t="s">
        <v>114</v>
      </c>
      <c r="E6" s="111">
        <f>SUM(E3:E5)</f>
        <v>8754.369999999999</v>
      </c>
    </row>
    <row r="9" spans="1:5" x14ac:dyDescent="0.2">
      <c r="A9" s="3" t="s">
        <v>115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N288"/>
  <sheetViews>
    <sheetView showZeros="0" zoomScaleNormal="100" workbookViewId="0">
      <pane ySplit="1" topLeftCell="A2" activePane="bottomLeft" state="frozen"/>
      <selection pane="bottomLeft" activeCell="J60" sqref="J60"/>
    </sheetView>
  </sheetViews>
  <sheetFormatPr defaultRowHeight="12.75" x14ac:dyDescent="0.2"/>
  <cols>
    <col min="1" max="1" width="11.42578125" style="2" customWidth="1"/>
    <col min="2" max="2" width="10.42578125" style="2" customWidth="1"/>
    <col min="3" max="3" width="49.42578125" bestFit="1" customWidth="1"/>
    <col min="4" max="4" width="9.7109375" style="12" bestFit="1" customWidth="1"/>
    <col min="5" max="5" width="11.5703125" style="12" customWidth="1"/>
    <col min="6" max="6" width="9.85546875" style="12" bestFit="1" customWidth="1"/>
    <col min="7" max="7" width="12.140625" style="12" bestFit="1" customWidth="1"/>
    <col min="8" max="8" width="5.7109375" style="32" bestFit="1" customWidth="1"/>
    <col min="9" max="9" width="11.7109375" style="32" bestFit="1" customWidth="1"/>
    <col min="10" max="10" width="10.28515625" style="4" bestFit="1" customWidth="1"/>
    <col min="11" max="11" width="16.7109375" style="12" customWidth="1"/>
  </cols>
  <sheetData>
    <row r="1" spans="1:11" s="15" customFormat="1" ht="23.25" customHeight="1" x14ac:dyDescent="0.2">
      <c r="A1" s="16" t="s">
        <v>0</v>
      </c>
      <c r="B1" s="16" t="s">
        <v>29</v>
      </c>
      <c r="C1" s="17" t="s">
        <v>32</v>
      </c>
      <c r="D1" s="18" t="s">
        <v>8</v>
      </c>
      <c r="E1" s="18" t="s">
        <v>7</v>
      </c>
      <c r="F1" s="18" t="s">
        <v>12</v>
      </c>
      <c r="G1" s="18" t="s">
        <v>13</v>
      </c>
      <c r="H1" s="19" t="s">
        <v>4</v>
      </c>
      <c r="I1" s="19" t="s">
        <v>2</v>
      </c>
      <c r="J1" s="19" t="s">
        <v>3</v>
      </c>
      <c r="K1" s="18" t="s">
        <v>1</v>
      </c>
    </row>
    <row r="2" spans="1:11" s="1" customFormat="1" x14ac:dyDescent="0.2">
      <c r="A2" s="20">
        <v>43922</v>
      </c>
      <c r="B2" s="107"/>
      <c r="C2" s="21" t="s">
        <v>5</v>
      </c>
      <c r="D2" s="33"/>
      <c r="E2" s="33"/>
      <c r="F2" s="22"/>
      <c r="G2" s="22"/>
      <c r="H2" s="29"/>
      <c r="I2" s="29"/>
      <c r="J2" s="24"/>
      <c r="K2" s="25">
        <v>1885.54</v>
      </c>
    </row>
    <row r="3" spans="1:11" s="1" customFormat="1" x14ac:dyDescent="0.2">
      <c r="A3" s="20" t="s">
        <v>40</v>
      </c>
      <c r="B3" s="107"/>
      <c r="C3" s="26" t="s">
        <v>41</v>
      </c>
      <c r="D3" s="33"/>
      <c r="E3" s="33"/>
      <c r="F3" s="22">
        <v>2500</v>
      </c>
      <c r="G3" s="95"/>
      <c r="H3" s="29"/>
      <c r="I3" s="29"/>
      <c r="J3" s="24"/>
      <c r="K3" s="25">
        <f>SUM(K2+F3-G3)</f>
        <v>4385.54</v>
      </c>
    </row>
    <row r="4" spans="1:11" x14ac:dyDescent="0.2">
      <c r="A4" s="20"/>
      <c r="B4" s="107" t="s">
        <v>57</v>
      </c>
      <c r="C4" s="26" t="s">
        <v>42</v>
      </c>
      <c r="D4" s="22"/>
      <c r="E4" s="22"/>
      <c r="F4" s="27">
        <v>0</v>
      </c>
      <c r="G4" s="105">
        <v>105</v>
      </c>
      <c r="H4" s="29"/>
      <c r="I4" s="29">
        <v>184</v>
      </c>
      <c r="J4" s="23"/>
      <c r="K4" s="25">
        <f t="shared" ref="K4:K5" si="0">SUM(K3+F4-G4)</f>
        <v>4280.54</v>
      </c>
    </row>
    <row r="5" spans="1:11" x14ac:dyDescent="0.2">
      <c r="A5" s="20"/>
      <c r="B5" s="107" t="s">
        <v>57</v>
      </c>
      <c r="C5" s="26" t="s">
        <v>43</v>
      </c>
      <c r="D5" s="22">
        <v>2968.22</v>
      </c>
      <c r="E5" s="109">
        <v>593.64</v>
      </c>
      <c r="F5" s="27"/>
      <c r="G5" s="105">
        <v>3561.86</v>
      </c>
      <c r="H5" s="30"/>
      <c r="I5" s="29">
        <v>185</v>
      </c>
      <c r="J5" s="23"/>
      <c r="K5" s="25">
        <f t="shared" si="0"/>
        <v>718.67999999999984</v>
      </c>
    </row>
    <row r="6" spans="1:11" x14ac:dyDescent="0.2">
      <c r="A6" s="20">
        <v>43927</v>
      </c>
      <c r="B6" s="107"/>
      <c r="C6" s="26" t="s">
        <v>44</v>
      </c>
      <c r="D6" s="22"/>
      <c r="E6" s="22"/>
      <c r="F6" s="27">
        <v>15</v>
      </c>
      <c r="G6" s="96"/>
      <c r="H6" s="30"/>
      <c r="I6" s="29"/>
      <c r="J6" s="23"/>
      <c r="K6" s="25">
        <f t="shared" ref="K6:K11" si="1">SUM(K5+F6-G6)</f>
        <v>733.67999999999984</v>
      </c>
    </row>
    <row r="7" spans="1:11" x14ac:dyDescent="0.2">
      <c r="A7" s="20">
        <v>43962</v>
      </c>
      <c r="B7" s="107" t="s">
        <v>58</v>
      </c>
      <c r="C7" s="26" t="s">
        <v>51</v>
      </c>
      <c r="D7" s="22"/>
      <c r="E7" s="22"/>
      <c r="F7" s="27"/>
      <c r="G7" s="105">
        <v>54.99</v>
      </c>
      <c r="H7" s="30"/>
      <c r="I7" s="29">
        <v>186</v>
      </c>
      <c r="J7" s="23"/>
      <c r="K7" s="25">
        <f t="shared" si="1"/>
        <v>678.68999999999983</v>
      </c>
    </row>
    <row r="8" spans="1:11" x14ac:dyDescent="0.2">
      <c r="A8" s="20">
        <v>43962</v>
      </c>
      <c r="B8" s="107" t="s">
        <v>58</v>
      </c>
      <c r="C8" s="26" t="s">
        <v>52</v>
      </c>
      <c r="D8" s="22"/>
      <c r="E8" s="22"/>
      <c r="F8" s="27"/>
      <c r="G8" s="105">
        <v>224.29</v>
      </c>
      <c r="H8" s="30"/>
      <c r="I8" s="29">
        <v>187</v>
      </c>
      <c r="J8" s="23"/>
      <c r="K8" s="25">
        <f t="shared" si="1"/>
        <v>454.39999999999986</v>
      </c>
    </row>
    <row r="9" spans="1:11" x14ac:dyDescent="0.2">
      <c r="A9" s="20">
        <v>43972</v>
      </c>
      <c r="B9" s="107"/>
      <c r="C9" s="26" t="s">
        <v>53</v>
      </c>
      <c r="D9" s="22"/>
      <c r="E9" s="95"/>
      <c r="F9" s="27">
        <v>369</v>
      </c>
      <c r="G9" s="96"/>
      <c r="H9" s="93"/>
      <c r="I9" s="29"/>
      <c r="J9" s="23"/>
      <c r="K9" s="25">
        <f t="shared" si="1"/>
        <v>823.39999999999986</v>
      </c>
    </row>
    <row r="10" spans="1:11" x14ac:dyDescent="0.2">
      <c r="A10" s="20">
        <v>43972</v>
      </c>
      <c r="B10" s="107" t="s">
        <v>71</v>
      </c>
      <c r="C10" s="26" t="s">
        <v>54</v>
      </c>
      <c r="D10" s="22"/>
      <c r="E10" s="22"/>
      <c r="F10" s="27"/>
      <c r="G10" s="105">
        <v>315</v>
      </c>
      <c r="H10" s="30"/>
      <c r="I10" s="29">
        <v>188</v>
      </c>
      <c r="J10" s="23"/>
      <c r="K10" s="25">
        <f t="shared" si="1"/>
        <v>508.39999999999986</v>
      </c>
    </row>
    <row r="11" spans="1:11" x14ac:dyDescent="0.2">
      <c r="A11" s="20">
        <v>43976</v>
      </c>
      <c r="B11" s="107" t="s">
        <v>71</v>
      </c>
      <c r="C11" s="26" t="s">
        <v>55</v>
      </c>
      <c r="D11" s="22"/>
      <c r="E11" s="22"/>
      <c r="F11" s="27"/>
      <c r="G11" s="105">
        <v>495</v>
      </c>
      <c r="H11" s="30"/>
      <c r="I11" s="29">
        <v>189</v>
      </c>
      <c r="J11" s="23"/>
      <c r="K11" s="25">
        <f t="shared" si="1"/>
        <v>13.399999999999864</v>
      </c>
    </row>
    <row r="12" spans="1:11" x14ac:dyDescent="0.2">
      <c r="A12" s="20">
        <v>43976</v>
      </c>
      <c r="B12" s="107"/>
      <c r="C12" s="26" t="s">
        <v>56</v>
      </c>
      <c r="D12" s="22"/>
      <c r="E12" s="22"/>
      <c r="F12" s="27">
        <v>67.09</v>
      </c>
      <c r="G12" s="96"/>
      <c r="H12" s="30"/>
      <c r="I12" s="29"/>
      <c r="J12" s="23"/>
      <c r="K12" s="25">
        <f t="shared" ref="K12:K18" si="2">SUM(K11+F12-G12)</f>
        <v>80.489999999999867</v>
      </c>
    </row>
    <row r="13" spans="1:11" x14ac:dyDescent="0.2">
      <c r="A13" s="20">
        <v>43988</v>
      </c>
      <c r="B13" s="107"/>
      <c r="C13" s="26" t="s">
        <v>59</v>
      </c>
      <c r="D13" s="22"/>
      <c r="E13" s="22"/>
      <c r="F13" s="27">
        <v>593.64</v>
      </c>
      <c r="G13" s="96"/>
      <c r="H13" s="30"/>
      <c r="I13" s="29"/>
      <c r="J13" s="23"/>
      <c r="K13" s="25">
        <f t="shared" si="2"/>
        <v>674.12999999999988</v>
      </c>
    </row>
    <row r="14" spans="1:11" x14ac:dyDescent="0.2">
      <c r="A14" s="20">
        <v>43990</v>
      </c>
      <c r="B14" s="107" t="s">
        <v>71</v>
      </c>
      <c r="C14" s="26" t="s">
        <v>61</v>
      </c>
      <c r="D14" s="22"/>
      <c r="E14" s="22"/>
      <c r="F14" s="27"/>
      <c r="G14" s="105">
        <v>150</v>
      </c>
      <c r="H14" s="30"/>
      <c r="I14" s="29">
        <v>190</v>
      </c>
      <c r="J14" s="23"/>
      <c r="K14" s="25">
        <f t="shared" si="2"/>
        <v>524.12999999999988</v>
      </c>
    </row>
    <row r="15" spans="1:11" x14ac:dyDescent="0.2">
      <c r="A15" s="20">
        <v>43990</v>
      </c>
      <c r="B15" s="107" t="s">
        <v>71</v>
      </c>
      <c r="C15" s="26" t="s">
        <v>62</v>
      </c>
      <c r="D15" s="22"/>
      <c r="E15" s="22"/>
      <c r="F15" s="27"/>
      <c r="G15" s="105">
        <v>224.29</v>
      </c>
      <c r="H15" s="30"/>
      <c r="I15" s="29">
        <v>191</v>
      </c>
      <c r="J15" s="23"/>
      <c r="K15" s="25">
        <f t="shared" si="2"/>
        <v>299.83999999999992</v>
      </c>
    </row>
    <row r="16" spans="1:11" x14ac:dyDescent="0.2">
      <c r="A16" s="20">
        <v>43994</v>
      </c>
      <c r="B16" s="107"/>
      <c r="C16" s="26" t="s">
        <v>66</v>
      </c>
      <c r="D16" s="22"/>
      <c r="E16" s="22"/>
      <c r="F16" s="27">
        <v>2500</v>
      </c>
      <c r="G16" s="96"/>
      <c r="H16" s="30"/>
      <c r="I16" s="29"/>
      <c r="J16" s="23"/>
      <c r="K16" s="25">
        <f t="shared" si="2"/>
        <v>2799.84</v>
      </c>
    </row>
    <row r="17" spans="1:11" x14ac:dyDescent="0.2">
      <c r="A17" s="20">
        <v>44003</v>
      </c>
      <c r="B17" s="107" t="s">
        <v>71</v>
      </c>
      <c r="C17" s="26" t="s">
        <v>67</v>
      </c>
      <c r="D17" s="22"/>
      <c r="E17" s="22"/>
      <c r="F17" s="27"/>
      <c r="G17" s="105">
        <v>72.86</v>
      </c>
      <c r="H17" s="30"/>
      <c r="I17" s="29" t="s">
        <v>68</v>
      </c>
      <c r="J17" s="23"/>
      <c r="K17" s="25">
        <f t="shared" si="2"/>
        <v>2726.98</v>
      </c>
    </row>
    <row r="18" spans="1:11" x14ac:dyDescent="0.2">
      <c r="A18" s="20">
        <v>44018</v>
      </c>
      <c r="B18" s="107" t="s">
        <v>81</v>
      </c>
      <c r="C18" s="26" t="s">
        <v>72</v>
      </c>
      <c r="D18" s="22"/>
      <c r="E18" s="22"/>
      <c r="F18" s="27"/>
      <c r="G18" s="105">
        <v>224.29</v>
      </c>
      <c r="H18" s="30"/>
      <c r="I18" s="29">
        <v>192</v>
      </c>
      <c r="J18" s="23"/>
      <c r="K18" s="25">
        <f t="shared" si="2"/>
        <v>2502.69</v>
      </c>
    </row>
    <row r="19" spans="1:11" x14ac:dyDescent="0.2">
      <c r="A19" s="20">
        <v>44032</v>
      </c>
      <c r="B19" s="107" t="s">
        <v>81</v>
      </c>
      <c r="C19" s="26" t="s">
        <v>77</v>
      </c>
      <c r="D19" s="22"/>
      <c r="E19" s="22"/>
      <c r="F19" s="27"/>
      <c r="G19" s="105">
        <v>315</v>
      </c>
      <c r="H19" s="30"/>
      <c r="I19" s="29">
        <v>193</v>
      </c>
      <c r="J19" s="23"/>
      <c r="K19" s="25">
        <f t="shared" ref="K19:K40" si="3">SUM(K18+F19-G19)</f>
        <v>2187.69</v>
      </c>
    </row>
    <row r="20" spans="1:11" x14ac:dyDescent="0.2">
      <c r="A20" s="20">
        <v>44046</v>
      </c>
      <c r="B20" s="107" t="s">
        <v>81</v>
      </c>
      <c r="C20" s="26" t="s">
        <v>80</v>
      </c>
      <c r="D20" s="22"/>
      <c r="E20" s="22"/>
      <c r="F20" s="27"/>
      <c r="G20" s="105">
        <v>224.29</v>
      </c>
      <c r="H20" s="30"/>
      <c r="I20" s="29">
        <v>194</v>
      </c>
      <c r="J20" s="23"/>
      <c r="K20" s="25">
        <f t="shared" si="3"/>
        <v>1963.4</v>
      </c>
    </row>
    <row r="21" spans="1:11" x14ac:dyDescent="0.2">
      <c r="A21" s="20">
        <v>44053</v>
      </c>
      <c r="B21" s="107" t="s">
        <v>81</v>
      </c>
      <c r="C21" s="26" t="s">
        <v>83</v>
      </c>
      <c r="D21" s="22"/>
      <c r="E21" s="22"/>
      <c r="F21" s="27"/>
      <c r="G21" s="105">
        <v>108</v>
      </c>
      <c r="H21" s="30"/>
      <c r="I21" s="29">
        <v>195</v>
      </c>
      <c r="J21" s="23"/>
      <c r="K21" s="25">
        <f t="shared" si="3"/>
        <v>1855.4</v>
      </c>
    </row>
    <row r="22" spans="1:11" x14ac:dyDescent="0.2">
      <c r="A22" s="20">
        <v>44081</v>
      </c>
      <c r="B22" s="107" t="s">
        <v>90</v>
      </c>
      <c r="C22" s="26" t="s">
        <v>85</v>
      </c>
      <c r="D22" s="22"/>
      <c r="E22" s="22"/>
      <c r="F22" s="27"/>
      <c r="G22" s="105">
        <v>315</v>
      </c>
      <c r="H22" s="30"/>
      <c r="I22" s="29">
        <v>196</v>
      </c>
      <c r="J22" s="23"/>
      <c r="K22" s="25">
        <f t="shared" si="3"/>
        <v>1540.4</v>
      </c>
    </row>
    <row r="23" spans="1:11" x14ac:dyDescent="0.2">
      <c r="A23" s="20">
        <v>44081</v>
      </c>
      <c r="B23" s="107" t="s">
        <v>90</v>
      </c>
      <c r="C23" s="26" t="s">
        <v>86</v>
      </c>
      <c r="D23" s="22"/>
      <c r="E23" s="95"/>
      <c r="F23" s="27"/>
      <c r="G23" s="105">
        <v>224.29</v>
      </c>
      <c r="H23" s="30"/>
      <c r="I23" s="29">
        <v>197</v>
      </c>
      <c r="J23" s="23"/>
      <c r="K23" s="25">
        <f t="shared" si="3"/>
        <v>1316.1100000000001</v>
      </c>
    </row>
    <row r="24" spans="1:11" x14ac:dyDescent="0.2">
      <c r="A24" s="20">
        <v>44096</v>
      </c>
      <c r="B24" s="107" t="s">
        <v>90</v>
      </c>
      <c r="C24" s="26" t="s">
        <v>88</v>
      </c>
      <c r="D24" s="22"/>
      <c r="E24" s="22"/>
      <c r="F24" s="27"/>
      <c r="G24" s="105">
        <v>101.22</v>
      </c>
      <c r="H24" s="30"/>
      <c r="I24" s="29" t="s">
        <v>68</v>
      </c>
      <c r="J24" s="23"/>
      <c r="K24" s="25">
        <f t="shared" si="3"/>
        <v>1214.8900000000001</v>
      </c>
    </row>
    <row r="25" spans="1:11" x14ac:dyDescent="0.2">
      <c r="A25" s="20">
        <v>44102</v>
      </c>
      <c r="B25" s="107" t="s">
        <v>90</v>
      </c>
      <c r="C25" s="26" t="s">
        <v>89</v>
      </c>
      <c r="D25" s="22"/>
      <c r="E25" s="22"/>
      <c r="F25" s="27"/>
      <c r="G25" s="105">
        <v>315</v>
      </c>
      <c r="H25" s="30"/>
      <c r="I25" s="29">
        <v>198</v>
      </c>
      <c r="J25" s="23"/>
      <c r="K25" s="25">
        <f t="shared" si="3"/>
        <v>899.8900000000001</v>
      </c>
    </row>
    <row r="26" spans="1:11" x14ac:dyDescent="0.2">
      <c r="A26" s="20">
        <v>44123</v>
      </c>
      <c r="B26" s="107" t="s">
        <v>95</v>
      </c>
      <c r="C26" s="26" t="s">
        <v>91</v>
      </c>
      <c r="D26" s="22">
        <v>244.35</v>
      </c>
      <c r="E26" s="110">
        <v>48.87</v>
      </c>
      <c r="F26" s="27"/>
      <c r="G26" s="105">
        <v>293.22000000000003</v>
      </c>
      <c r="H26" s="30"/>
      <c r="I26" s="29">
        <v>199</v>
      </c>
      <c r="J26" s="23"/>
      <c r="K26" s="25">
        <f t="shared" si="3"/>
        <v>606.67000000000007</v>
      </c>
    </row>
    <row r="27" spans="1:11" x14ac:dyDescent="0.2">
      <c r="A27" s="20">
        <v>44123</v>
      </c>
      <c r="B27" s="107" t="s">
        <v>95</v>
      </c>
      <c r="C27" s="26" t="s">
        <v>94</v>
      </c>
      <c r="D27" s="22"/>
      <c r="E27" s="22"/>
      <c r="F27" s="27"/>
      <c r="G27" s="105">
        <v>224.29</v>
      </c>
      <c r="H27" s="30"/>
      <c r="I27" s="29">
        <v>200</v>
      </c>
      <c r="J27" s="23"/>
      <c r="K27" s="25">
        <f t="shared" si="3"/>
        <v>382.38000000000011</v>
      </c>
    </row>
    <row r="28" spans="1:11" x14ac:dyDescent="0.2">
      <c r="A28" s="20">
        <v>44133</v>
      </c>
      <c r="B28" s="107"/>
      <c r="C28" s="26" t="s">
        <v>99</v>
      </c>
      <c r="D28" s="22"/>
      <c r="E28" s="22"/>
      <c r="F28" s="27">
        <v>369</v>
      </c>
      <c r="G28" s="96"/>
      <c r="H28" s="30"/>
      <c r="I28" s="29"/>
      <c r="J28" s="23"/>
      <c r="K28" s="25">
        <f t="shared" si="3"/>
        <v>751.38000000000011</v>
      </c>
    </row>
    <row r="29" spans="1:11" x14ac:dyDescent="0.2">
      <c r="A29" s="20">
        <v>44134</v>
      </c>
      <c r="B29" s="107"/>
      <c r="C29" s="26" t="s">
        <v>100</v>
      </c>
      <c r="D29" s="22"/>
      <c r="E29" s="22"/>
      <c r="F29" s="27">
        <v>2500</v>
      </c>
      <c r="G29" s="96"/>
      <c r="H29" s="30"/>
      <c r="I29" s="29"/>
      <c r="J29" s="23"/>
      <c r="K29" s="25">
        <f t="shared" si="3"/>
        <v>3251.38</v>
      </c>
    </row>
    <row r="30" spans="1:11" x14ac:dyDescent="0.2">
      <c r="A30" s="20">
        <v>44137</v>
      </c>
      <c r="B30" s="107" t="s">
        <v>107</v>
      </c>
      <c r="C30" s="26" t="s">
        <v>102</v>
      </c>
      <c r="D30" s="22"/>
      <c r="E30" s="22"/>
      <c r="F30" s="27"/>
      <c r="G30" s="105">
        <v>315</v>
      </c>
      <c r="H30" s="30"/>
      <c r="I30" s="29">
        <v>201</v>
      </c>
      <c r="J30" s="23"/>
      <c r="K30" s="25">
        <f t="shared" si="3"/>
        <v>2936.38</v>
      </c>
    </row>
    <row r="31" spans="1:11" x14ac:dyDescent="0.2">
      <c r="A31" s="20">
        <v>44137</v>
      </c>
      <c r="B31" s="107" t="s">
        <v>107</v>
      </c>
      <c r="C31" s="26" t="s">
        <v>103</v>
      </c>
      <c r="D31" s="22"/>
      <c r="E31" s="22"/>
      <c r="F31" s="27"/>
      <c r="G31" s="105">
        <v>315</v>
      </c>
      <c r="H31" s="30"/>
      <c r="I31" s="29">
        <v>202</v>
      </c>
      <c r="J31" s="23"/>
      <c r="K31" s="25">
        <f t="shared" si="3"/>
        <v>2621.38</v>
      </c>
    </row>
    <row r="32" spans="1:11" x14ac:dyDescent="0.2">
      <c r="A32" s="20">
        <v>44144</v>
      </c>
      <c r="B32" s="108" t="s">
        <v>107</v>
      </c>
      <c r="C32" s="26" t="s">
        <v>105</v>
      </c>
      <c r="D32" s="22"/>
      <c r="E32" s="22"/>
      <c r="F32" s="27"/>
      <c r="G32" s="105">
        <v>65.989999999999995</v>
      </c>
      <c r="H32" s="30"/>
      <c r="I32" s="29">
        <v>203</v>
      </c>
      <c r="J32" s="23"/>
      <c r="K32" s="25">
        <f t="shared" si="3"/>
        <v>2555.3900000000003</v>
      </c>
    </row>
    <row r="33" spans="1:11" x14ac:dyDescent="0.2">
      <c r="A33" s="20">
        <v>44144</v>
      </c>
      <c r="B33" s="107" t="s">
        <v>107</v>
      </c>
      <c r="C33" s="26" t="s">
        <v>106</v>
      </c>
      <c r="D33" s="22"/>
      <c r="E33" s="22"/>
      <c r="F33" s="27"/>
      <c r="G33" s="105">
        <v>224.29</v>
      </c>
      <c r="H33" s="30"/>
      <c r="I33" s="29">
        <v>204</v>
      </c>
      <c r="J33" s="23"/>
      <c r="K33" s="25">
        <f t="shared" si="3"/>
        <v>2331.1000000000004</v>
      </c>
    </row>
    <row r="34" spans="1:11" x14ac:dyDescent="0.2">
      <c r="A34" s="20">
        <v>44156</v>
      </c>
      <c r="B34" s="108" t="s">
        <v>107</v>
      </c>
      <c r="C34" s="26" t="s">
        <v>110</v>
      </c>
      <c r="D34" s="22"/>
      <c r="E34" s="22"/>
      <c r="F34" s="27"/>
      <c r="G34" s="105">
        <v>26.74</v>
      </c>
      <c r="H34" s="30"/>
      <c r="I34" s="29" t="s">
        <v>68</v>
      </c>
      <c r="J34" s="23"/>
      <c r="K34" s="25">
        <f t="shared" si="3"/>
        <v>2304.3600000000006</v>
      </c>
    </row>
    <row r="35" spans="1:11" x14ac:dyDescent="0.2">
      <c r="A35" s="20">
        <v>44152</v>
      </c>
      <c r="B35" s="108" t="s">
        <v>107</v>
      </c>
      <c r="C35" s="26" t="s">
        <v>111</v>
      </c>
      <c r="D35" s="22">
        <v>400</v>
      </c>
      <c r="E35" s="110">
        <v>80</v>
      </c>
      <c r="F35" s="27"/>
      <c r="G35" s="105">
        <v>480</v>
      </c>
      <c r="H35" s="30"/>
      <c r="I35" s="29">
        <v>205</v>
      </c>
      <c r="J35" s="23"/>
      <c r="K35" s="25">
        <f t="shared" si="3"/>
        <v>1824.3600000000006</v>
      </c>
    </row>
    <row r="36" spans="1:11" x14ac:dyDescent="0.2">
      <c r="A36" s="20">
        <v>44180</v>
      </c>
      <c r="B36" s="108"/>
      <c r="C36" s="26" t="s">
        <v>56</v>
      </c>
      <c r="D36" s="22"/>
      <c r="E36" s="22"/>
      <c r="F36" s="27">
        <v>63.81</v>
      </c>
      <c r="G36" s="96"/>
      <c r="H36" s="30"/>
      <c r="I36" s="29"/>
      <c r="J36" s="23"/>
      <c r="K36" s="25">
        <f t="shared" si="3"/>
        <v>1888.1700000000005</v>
      </c>
    </row>
    <row r="37" spans="1:11" x14ac:dyDescent="0.2">
      <c r="A37" s="20">
        <v>44202</v>
      </c>
      <c r="B37" s="108"/>
      <c r="C37" s="26" t="s">
        <v>132</v>
      </c>
      <c r="D37" s="22"/>
      <c r="E37" s="22"/>
      <c r="F37" s="27">
        <v>128.87</v>
      </c>
      <c r="G37" s="27"/>
      <c r="H37" s="30"/>
      <c r="I37" s="29"/>
      <c r="J37" s="23"/>
      <c r="K37" s="25">
        <f t="shared" si="3"/>
        <v>2017.0400000000004</v>
      </c>
    </row>
    <row r="38" spans="1:11" x14ac:dyDescent="0.2">
      <c r="A38" s="20">
        <v>44197</v>
      </c>
      <c r="B38" s="108"/>
      <c r="C38" s="26" t="s">
        <v>139</v>
      </c>
      <c r="D38" s="22"/>
      <c r="E38" s="22"/>
      <c r="F38" s="27">
        <v>8.0500000000000007</v>
      </c>
      <c r="G38" s="27"/>
      <c r="H38" s="30"/>
      <c r="I38" s="29"/>
      <c r="J38" s="23"/>
      <c r="K38" s="25">
        <f t="shared" si="3"/>
        <v>2025.0900000000004</v>
      </c>
    </row>
    <row r="39" spans="1:11" x14ac:dyDescent="0.2">
      <c r="A39" s="20">
        <v>44214</v>
      </c>
      <c r="B39" s="108"/>
      <c r="C39" s="26" t="s">
        <v>141</v>
      </c>
      <c r="D39" s="22"/>
      <c r="E39" s="22"/>
      <c r="F39" s="27">
        <v>238</v>
      </c>
      <c r="G39" s="27"/>
      <c r="H39" s="30"/>
      <c r="I39" s="29"/>
      <c r="J39" s="23"/>
      <c r="K39" s="25">
        <f t="shared" si="3"/>
        <v>2263.09</v>
      </c>
    </row>
    <row r="40" spans="1:11" x14ac:dyDescent="0.2">
      <c r="A40" s="20">
        <v>44221</v>
      </c>
      <c r="B40" s="108"/>
      <c r="C40" s="26" t="s">
        <v>142</v>
      </c>
      <c r="D40" s="22"/>
      <c r="E40" s="22"/>
      <c r="F40" s="27"/>
      <c r="G40" s="27">
        <v>160.5</v>
      </c>
      <c r="H40" s="30"/>
      <c r="I40" s="29">
        <v>206</v>
      </c>
      <c r="J40" s="23"/>
      <c r="K40" s="25">
        <f t="shared" si="3"/>
        <v>2102.59</v>
      </c>
    </row>
    <row r="41" spans="1:11" x14ac:dyDescent="0.2">
      <c r="A41" s="20"/>
      <c r="B41" s="108"/>
      <c r="C41" s="26"/>
      <c r="D41" s="22"/>
      <c r="E41" s="22"/>
      <c r="F41" s="27"/>
      <c r="G41" s="27"/>
      <c r="H41" s="30"/>
      <c r="I41" s="29"/>
      <c r="J41" s="23"/>
      <c r="K41" s="25">
        <f>SUM(K40+F41-G41)</f>
        <v>2102.59</v>
      </c>
    </row>
    <row r="42" spans="1:11" x14ac:dyDescent="0.2">
      <c r="A42" s="20"/>
      <c r="B42" s="108"/>
      <c r="C42" s="26"/>
      <c r="D42" s="22"/>
      <c r="E42" s="22"/>
      <c r="F42" s="27"/>
      <c r="G42" s="27"/>
      <c r="H42" s="30"/>
      <c r="I42" s="29"/>
      <c r="J42" s="23"/>
      <c r="K42" s="25"/>
    </row>
    <row r="43" spans="1:11" x14ac:dyDescent="0.2">
      <c r="A43" s="20"/>
      <c r="B43" s="108"/>
      <c r="C43" s="26"/>
      <c r="D43" s="22"/>
      <c r="E43" s="22"/>
      <c r="F43" s="27"/>
      <c r="G43" s="27"/>
      <c r="H43" s="30"/>
      <c r="I43" s="29"/>
      <c r="J43" s="23"/>
      <c r="K43" s="25"/>
    </row>
    <row r="44" spans="1:11" x14ac:dyDescent="0.2">
      <c r="A44" s="20"/>
      <c r="B44" s="108"/>
      <c r="C44" s="26"/>
      <c r="D44" s="22"/>
      <c r="E44" s="22"/>
      <c r="F44" s="27"/>
      <c r="G44" s="27"/>
      <c r="H44" s="30"/>
      <c r="I44" s="29"/>
      <c r="J44" s="23"/>
      <c r="K44" s="25"/>
    </row>
    <row r="45" spans="1:11" x14ac:dyDescent="0.2">
      <c r="A45" s="20"/>
      <c r="B45" s="108"/>
      <c r="C45" s="26"/>
      <c r="D45" s="22"/>
      <c r="E45" s="22"/>
      <c r="F45" s="27"/>
      <c r="G45" s="27"/>
      <c r="H45" s="30"/>
      <c r="I45" s="29"/>
      <c r="J45" s="23"/>
      <c r="K45" s="25"/>
    </row>
    <row r="46" spans="1:11" x14ac:dyDescent="0.2">
      <c r="A46" s="20"/>
      <c r="B46" s="108"/>
      <c r="C46" s="26"/>
      <c r="D46" s="22"/>
      <c r="E46" s="22"/>
      <c r="F46" s="27"/>
      <c r="G46" s="27"/>
      <c r="H46" s="30"/>
      <c r="I46" s="29"/>
      <c r="J46" s="23"/>
      <c r="K46" s="25"/>
    </row>
    <row r="47" spans="1:11" x14ac:dyDescent="0.2">
      <c r="A47" s="20"/>
      <c r="B47" s="20"/>
      <c r="C47" s="82" t="s">
        <v>123</v>
      </c>
      <c r="D47" s="22"/>
      <c r="E47" s="22"/>
      <c r="F47" s="27"/>
      <c r="G47" s="27"/>
      <c r="H47" s="29"/>
      <c r="I47" s="30"/>
      <c r="J47" s="23"/>
      <c r="K47" s="25">
        <f>SUM(K2+F49-G49)</f>
        <v>2102.59</v>
      </c>
    </row>
    <row r="48" spans="1:11" x14ac:dyDescent="0.2">
      <c r="D48" s="11"/>
      <c r="E48" s="11"/>
      <c r="I48" s="31"/>
      <c r="J48" s="1"/>
      <c r="K48" s="10"/>
    </row>
    <row r="49" spans="3:14" x14ac:dyDescent="0.2">
      <c r="C49" s="34" t="s">
        <v>20</v>
      </c>
      <c r="D49" s="10">
        <f>SUM(D3:D47)</f>
        <v>3612.5699999999997</v>
      </c>
      <c r="E49" s="10">
        <f>SUM(E3:E47)</f>
        <v>722.51</v>
      </c>
      <c r="F49" s="10">
        <f>SUM(F3:F47)</f>
        <v>9352.4599999999991</v>
      </c>
      <c r="G49" s="10">
        <f>SUM(G3:G47)</f>
        <v>9135.41</v>
      </c>
      <c r="H49" s="10"/>
      <c r="I49" s="10"/>
      <c r="J49" s="10"/>
      <c r="K49" s="10"/>
      <c r="N49" s="67"/>
    </row>
    <row r="50" spans="3:14" x14ac:dyDescent="0.2">
      <c r="C50" s="34"/>
      <c r="D50" s="10"/>
      <c r="E50" s="10"/>
      <c r="F50" s="10"/>
      <c r="G50" s="10"/>
      <c r="H50" s="10"/>
      <c r="I50" s="10"/>
      <c r="J50" s="10"/>
      <c r="K50" s="10"/>
      <c r="N50" s="67"/>
    </row>
    <row r="51" spans="3:14" x14ac:dyDescent="0.2">
      <c r="C51" s="34"/>
      <c r="D51" s="10"/>
      <c r="E51" s="10"/>
      <c r="F51" s="10"/>
      <c r="G51" s="10"/>
      <c r="H51" s="10"/>
      <c r="I51" s="10"/>
      <c r="J51" s="10"/>
      <c r="K51" s="10"/>
      <c r="N51" s="67"/>
    </row>
    <row r="52" spans="3:14" x14ac:dyDescent="0.2">
      <c r="C52" s="34"/>
      <c r="D52" s="10"/>
      <c r="E52" s="10"/>
      <c r="F52" s="10"/>
      <c r="G52" s="10"/>
      <c r="H52" s="10"/>
      <c r="I52" s="10"/>
      <c r="J52" s="10"/>
      <c r="K52" s="10"/>
      <c r="N52" s="67"/>
    </row>
    <row r="53" spans="3:14" x14ac:dyDescent="0.2">
      <c r="C53" s="34"/>
      <c r="D53" s="10"/>
      <c r="E53" s="10"/>
      <c r="F53" s="10"/>
      <c r="G53" s="10"/>
      <c r="H53" s="10"/>
      <c r="I53" s="10"/>
      <c r="J53" s="10"/>
      <c r="K53" s="10"/>
      <c r="N53" s="67"/>
    </row>
    <row r="55" spans="3:14" x14ac:dyDescent="0.2">
      <c r="C55" s="8" t="s">
        <v>6</v>
      </c>
      <c r="D55" s="10"/>
      <c r="E55" s="43" t="s">
        <v>124</v>
      </c>
      <c r="F55" s="44"/>
      <c r="G55" s="44"/>
      <c r="H55" s="45"/>
      <c r="I55" s="45"/>
      <c r="J55" s="47"/>
      <c r="K55" s="48"/>
    </row>
    <row r="56" spans="3:14" x14ac:dyDescent="0.2">
      <c r="C56" s="78" t="s">
        <v>22</v>
      </c>
      <c r="D56" s="10"/>
      <c r="E56" s="49" t="s">
        <v>125</v>
      </c>
      <c r="F56" s="44"/>
      <c r="G56" s="50"/>
      <c r="H56" s="51"/>
      <c r="I56" s="60"/>
      <c r="J56" s="47"/>
      <c r="K56" s="35">
        <v>1888.17</v>
      </c>
    </row>
    <row r="57" spans="3:14" x14ac:dyDescent="0.2">
      <c r="C57" s="91" t="s">
        <v>28</v>
      </c>
      <c r="D57" s="10"/>
      <c r="E57" s="49" t="s">
        <v>19</v>
      </c>
      <c r="F57" s="44"/>
      <c r="G57" s="44"/>
      <c r="H57" s="51"/>
      <c r="I57" s="71" t="s">
        <v>18</v>
      </c>
      <c r="J57" s="72" t="s">
        <v>17</v>
      </c>
      <c r="K57" s="35"/>
    </row>
    <row r="58" spans="3:14" x14ac:dyDescent="0.2">
      <c r="C58" s="3" t="s">
        <v>23</v>
      </c>
      <c r="D58" s="10"/>
      <c r="E58" s="49"/>
      <c r="F58" s="44"/>
      <c r="G58" s="44"/>
      <c r="H58" s="51"/>
      <c r="I58" s="70"/>
      <c r="J58" s="69"/>
      <c r="K58" s="35"/>
    </row>
    <row r="59" spans="3:14" x14ac:dyDescent="0.2">
      <c r="C59" s="94" t="s">
        <v>26</v>
      </c>
      <c r="D59" s="10"/>
      <c r="E59" s="49"/>
      <c r="F59" s="44"/>
      <c r="G59" s="44"/>
      <c r="H59" s="51"/>
      <c r="I59" s="70">
        <v>206</v>
      </c>
      <c r="J59" s="69">
        <v>160.5</v>
      </c>
      <c r="K59" s="35"/>
    </row>
    <row r="60" spans="3:14" x14ac:dyDescent="0.2">
      <c r="C60" s="3"/>
      <c r="D60" s="10"/>
      <c r="E60" s="49"/>
      <c r="F60" s="44"/>
      <c r="G60" s="44"/>
      <c r="H60" s="51"/>
      <c r="I60" s="70"/>
      <c r="J60" s="69"/>
      <c r="K60" s="35"/>
    </row>
    <row r="61" spans="3:14" x14ac:dyDescent="0.2">
      <c r="C61" s="3"/>
      <c r="D61" s="10"/>
      <c r="E61" s="49"/>
      <c r="F61" s="44"/>
      <c r="G61" s="44"/>
      <c r="H61" s="51"/>
      <c r="I61" s="70"/>
      <c r="J61" s="69"/>
      <c r="K61" s="35"/>
    </row>
    <row r="62" spans="3:14" x14ac:dyDescent="0.2">
      <c r="C62" s="3"/>
      <c r="D62" s="10"/>
      <c r="E62" s="49"/>
      <c r="F62" s="44"/>
      <c r="G62" s="44"/>
      <c r="H62" s="51"/>
      <c r="I62" s="70"/>
      <c r="J62" s="69"/>
      <c r="K62" s="35"/>
    </row>
    <row r="63" spans="3:14" x14ac:dyDescent="0.2">
      <c r="C63" s="3"/>
      <c r="D63" s="10"/>
      <c r="E63" s="49"/>
      <c r="F63" s="44"/>
      <c r="G63" s="44"/>
      <c r="H63" s="51"/>
      <c r="I63" s="70"/>
      <c r="J63" s="69"/>
      <c r="K63" s="35"/>
    </row>
    <row r="64" spans="3:14" x14ac:dyDescent="0.2">
      <c r="C64" s="3"/>
      <c r="D64" s="10"/>
      <c r="E64" s="49"/>
      <c r="F64" s="44"/>
      <c r="G64" s="44"/>
      <c r="H64" s="51"/>
      <c r="I64" s="70"/>
      <c r="J64" s="69"/>
      <c r="K64" s="35"/>
    </row>
    <row r="65" spans="1:13" x14ac:dyDescent="0.2">
      <c r="C65" s="3"/>
      <c r="D65" s="10"/>
      <c r="E65" s="49"/>
      <c r="F65" s="44"/>
      <c r="G65" s="44"/>
      <c r="H65" s="51"/>
      <c r="I65" s="70"/>
      <c r="J65" s="69"/>
      <c r="K65" s="35"/>
    </row>
    <row r="66" spans="1:13" x14ac:dyDescent="0.2">
      <c r="C66" s="3"/>
      <c r="D66" s="10"/>
      <c r="E66" s="49"/>
      <c r="F66" s="44"/>
      <c r="G66" s="44"/>
      <c r="H66" s="51"/>
      <c r="I66" s="70"/>
      <c r="J66" s="69"/>
      <c r="K66" s="35"/>
    </row>
    <row r="67" spans="1:13" x14ac:dyDescent="0.2">
      <c r="D67" s="10"/>
      <c r="E67" s="49"/>
      <c r="F67" s="44"/>
      <c r="G67" s="44"/>
      <c r="H67" s="51"/>
      <c r="I67" s="116" t="s">
        <v>11</v>
      </c>
      <c r="J67" s="117"/>
      <c r="K67" s="73">
        <f>SUM(J58:J66)</f>
        <v>160.5</v>
      </c>
    </row>
    <row r="68" spans="1:13" x14ac:dyDescent="0.2">
      <c r="D68" s="10"/>
      <c r="E68" s="66" t="s">
        <v>15</v>
      </c>
      <c r="F68" s="44"/>
      <c r="G68" s="44"/>
      <c r="H68" s="51"/>
      <c r="I68" s="70"/>
      <c r="J68" s="69"/>
      <c r="K68" s="35"/>
    </row>
    <row r="69" spans="1:13" x14ac:dyDescent="0.2">
      <c r="D69" s="10"/>
      <c r="E69" s="66"/>
      <c r="F69" s="44"/>
      <c r="G69" s="44"/>
      <c r="H69" s="51"/>
      <c r="I69" s="70" t="s">
        <v>133</v>
      </c>
      <c r="J69" s="88">
        <v>128.87</v>
      </c>
      <c r="K69" s="35"/>
    </row>
    <row r="70" spans="1:13" x14ac:dyDescent="0.2">
      <c r="D70" s="10"/>
      <c r="E70" s="66"/>
      <c r="F70" s="44"/>
      <c r="G70" s="44"/>
      <c r="H70" s="51"/>
      <c r="I70" s="70" t="s">
        <v>101</v>
      </c>
      <c r="J70" s="88">
        <v>8.0500000000000007</v>
      </c>
      <c r="K70" s="35"/>
    </row>
    <row r="71" spans="1:13" x14ac:dyDescent="0.2">
      <c r="D71" s="10"/>
      <c r="E71" s="66"/>
      <c r="F71" s="44"/>
      <c r="G71" s="44"/>
      <c r="H71" s="51"/>
      <c r="I71" s="70" t="s">
        <v>140</v>
      </c>
      <c r="J71" s="88">
        <v>238</v>
      </c>
      <c r="K71" s="35"/>
    </row>
    <row r="72" spans="1:13" x14ac:dyDescent="0.2">
      <c r="D72" s="10"/>
      <c r="E72" s="66"/>
      <c r="F72" s="44"/>
      <c r="G72" s="44"/>
      <c r="H72" s="51"/>
      <c r="I72" s="70"/>
      <c r="J72" s="88"/>
      <c r="K72" s="35"/>
    </row>
    <row r="73" spans="1:13" x14ac:dyDescent="0.2">
      <c r="D73" s="10"/>
      <c r="E73" s="49"/>
      <c r="F73" s="44"/>
      <c r="G73" s="44"/>
      <c r="H73" s="51"/>
      <c r="I73" s="70"/>
      <c r="J73" s="79">
        <f>SUM(J68:J72)</f>
        <v>374.92</v>
      </c>
      <c r="K73" s="35"/>
    </row>
    <row r="74" spans="1:13" x14ac:dyDescent="0.2">
      <c r="C74" s="3"/>
      <c r="D74" s="10"/>
      <c r="E74" s="49"/>
      <c r="F74" s="44"/>
      <c r="G74" s="50"/>
      <c r="H74" s="51"/>
      <c r="I74" s="116" t="s">
        <v>11</v>
      </c>
      <c r="J74" s="117"/>
      <c r="K74" s="84">
        <f>SUM(J73)</f>
        <v>374.92</v>
      </c>
    </row>
    <row r="75" spans="1:13" x14ac:dyDescent="0.2">
      <c r="A75" s="68"/>
      <c r="B75" s="68"/>
      <c r="C75" s="3"/>
      <c r="D75" s="10"/>
      <c r="E75" s="61" t="s">
        <v>126</v>
      </c>
      <c r="F75" s="44"/>
      <c r="G75" s="50"/>
      <c r="H75" s="51"/>
      <c r="I75" s="57"/>
      <c r="J75" s="53"/>
      <c r="K75" s="35">
        <f>SUM(K56-K67+K74)</f>
        <v>2102.59</v>
      </c>
      <c r="M75" s="67"/>
    </row>
    <row r="76" spans="1:13" x14ac:dyDescent="0.2">
      <c r="J76" s="1"/>
      <c r="K76" s="10"/>
    </row>
    <row r="77" spans="1:13" x14ac:dyDescent="0.2">
      <c r="C77" s="3"/>
      <c r="D77" s="11"/>
      <c r="E77" s="11"/>
      <c r="J77" s="1"/>
      <c r="K77" s="10"/>
    </row>
    <row r="78" spans="1:13" x14ac:dyDescent="0.2">
      <c r="C78" s="3"/>
      <c r="D78" s="11"/>
      <c r="E78" s="11"/>
      <c r="J78" s="1"/>
      <c r="K78" s="10"/>
    </row>
    <row r="79" spans="1:13" x14ac:dyDescent="0.2">
      <c r="J79" s="1"/>
      <c r="K79" s="10"/>
    </row>
    <row r="80" spans="1:13" x14ac:dyDescent="0.2">
      <c r="I80" s="15"/>
      <c r="J80" s="1"/>
      <c r="K80" s="10"/>
    </row>
    <row r="81" spans="3:11" x14ac:dyDescent="0.2">
      <c r="I81" s="15"/>
      <c r="J81" s="1"/>
      <c r="K81" s="10"/>
    </row>
    <row r="82" spans="3:11" x14ac:dyDescent="0.2">
      <c r="C82" s="3"/>
      <c r="D82" s="11"/>
      <c r="E82" s="11"/>
      <c r="I82" s="15"/>
      <c r="J82" s="1"/>
      <c r="K82" s="10"/>
    </row>
    <row r="83" spans="3:11" x14ac:dyDescent="0.2">
      <c r="C83" s="3"/>
      <c r="D83" s="11"/>
      <c r="E83" s="11"/>
      <c r="I83" s="15"/>
      <c r="J83" s="1"/>
      <c r="K83" s="10"/>
    </row>
    <row r="84" spans="3:11" x14ac:dyDescent="0.2">
      <c r="J84" s="1"/>
      <c r="K84" s="10"/>
    </row>
    <row r="85" spans="3:11" x14ac:dyDescent="0.2">
      <c r="J85" s="1"/>
      <c r="K85" s="10"/>
    </row>
    <row r="86" spans="3:11" x14ac:dyDescent="0.2">
      <c r="C86" s="3"/>
      <c r="D86" s="11"/>
      <c r="E86" s="11"/>
      <c r="J86" s="1"/>
      <c r="K86" s="10"/>
    </row>
    <row r="87" spans="3:11" x14ac:dyDescent="0.2">
      <c r="J87" s="1"/>
      <c r="K87" s="10"/>
    </row>
    <row r="88" spans="3:11" x14ac:dyDescent="0.2">
      <c r="I88" s="15"/>
      <c r="J88" s="1"/>
      <c r="K88" s="10"/>
    </row>
    <row r="89" spans="3:11" x14ac:dyDescent="0.2">
      <c r="J89" s="1"/>
      <c r="K89" s="10"/>
    </row>
    <row r="90" spans="3:11" x14ac:dyDescent="0.2">
      <c r="C90" s="3"/>
      <c r="D90" s="11"/>
      <c r="E90" s="11"/>
      <c r="J90" s="1"/>
      <c r="K90" s="10"/>
    </row>
    <row r="91" spans="3:11" x14ac:dyDescent="0.2">
      <c r="C91" s="3"/>
      <c r="D91" s="11"/>
      <c r="E91" s="11"/>
      <c r="J91" s="1"/>
      <c r="K91" s="10"/>
    </row>
    <row r="92" spans="3:11" x14ac:dyDescent="0.2">
      <c r="C92" s="3"/>
      <c r="D92" s="11"/>
      <c r="E92" s="11"/>
      <c r="J92" s="1"/>
      <c r="K92" s="10"/>
    </row>
    <row r="93" spans="3:11" x14ac:dyDescent="0.2">
      <c r="C93" s="3"/>
      <c r="D93" s="11"/>
      <c r="E93" s="11"/>
      <c r="I93" s="15"/>
      <c r="J93" s="1"/>
      <c r="K93" s="10"/>
    </row>
    <row r="94" spans="3:11" x14ac:dyDescent="0.2">
      <c r="C94" s="3"/>
      <c r="D94" s="11"/>
      <c r="E94" s="11"/>
      <c r="I94" s="15"/>
      <c r="J94" s="1"/>
      <c r="K94" s="10"/>
    </row>
    <row r="95" spans="3:11" x14ac:dyDescent="0.2">
      <c r="C95" s="3"/>
      <c r="D95" s="11"/>
      <c r="E95" s="11"/>
      <c r="J95" s="1"/>
      <c r="K95" s="10"/>
    </row>
    <row r="96" spans="3:11" x14ac:dyDescent="0.2">
      <c r="J96" s="1"/>
      <c r="K96" s="10"/>
    </row>
    <row r="97" spans="3:11" x14ac:dyDescent="0.2">
      <c r="I97" s="15"/>
      <c r="J97" s="1"/>
      <c r="K97" s="10"/>
    </row>
    <row r="98" spans="3:11" x14ac:dyDescent="0.2">
      <c r="J98" s="1"/>
      <c r="K98" s="10"/>
    </row>
    <row r="99" spans="3:11" x14ac:dyDescent="0.2">
      <c r="J99" s="1"/>
      <c r="K99" s="10"/>
    </row>
    <row r="100" spans="3:11" x14ac:dyDescent="0.2">
      <c r="J100" s="1"/>
      <c r="K100" s="10"/>
    </row>
    <row r="101" spans="3:11" x14ac:dyDescent="0.2">
      <c r="C101" s="7"/>
      <c r="D101" s="11"/>
      <c r="E101" s="11"/>
      <c r="F101" s="14"/>
      <c r="J101" s="5"/>
      <c r="K101" s="10"/>
    </row>
    <row r="102" spans="3:11" x14ac:dyDescent="0.2">
      <c r="J102" s="1"/>
      <c r="K102" s="10"/>
    </row>
    <row r="103" spans="3:11" x14ac:dyDescent="0.2">
      <c r="J103" s="1"/>
      <c r="K103" s="10"/>
    </row>
    <row r="104" spans="3:11" x14ac:dyDescent="0.2">
      <c r="J104" s="1"/>
      <c r="K104" s="10"/>
    </row>
    <row r="105" spans="3:11" x14ac:dyDescent="0.2">
      <c r="C105" s="3"/>
      <c r="D105" s="11"/>
      <c r="E105" s="11"/>
      <c r="I105" s="15"/>
      <c r="J105" s="1"/>
      <c r="K105" s="10"/>
    </row>
    <row r="106" spans="3:11" x14ac:dyDescent="0.2">
      <c r="J106" s="1"/>
      <c r="K106" s="10"/>
    </row>
    <row r="107" spans="3:11" x14ac:dyDescent="0.2">
      <c r="C107" s="3"/>
      <c r="D107" s="11"/>
      <c r="E107" s="11"/>
      <c r="J107" s="1"/>
      <c r="K107" s="10"/>
    </row>
    <row r="108" spans="3:11" x14ac:dyDescent="0.2">
      <c r="C108" s="3"/>
      <c r="D108" s="11"/>
      <c r="E108" s="11"/>
      <c r="I108" s="15"/>
      <c r="J108" s="1"/>
      <c r="K108" s="10"/>
    </row>
    <row r="109" spans="3:11" x14ac:dyDescent="0.2">
      <c r="C109" s="3"/>
      <c r="D109" s="11"/>
      <c r="E109" s="11"/>
      <c r="I109" s="15"/>
      <c r="J109" s="1"/>
      <c r="K109" s="10"/>
    </row>
    <row r="110" spans="3:11" x14ac:dyDescent="0.2">
      <c r="C110" s="3"/>
      <c r="D110" s="11"/>
      <c r="E110" s="11"/>
      <c r="J110" s="1"/>
      <c r="K110" s="10"/>
    </row>
    <row r="111" spans="3:11" x14ac:dyDescent="0.2">
      <c r="C111" s="3"/>
      <c r="D111" s="11"/>
      <c r="E111" s="11"/>
      <c r="J111" s="1"/>
      <c r="K111" s="10"/>
    </row>
    <row r="112" spans="3:11" x14ac:dyDescent="0.2">
      <c r="C112" s="3"/>
      <c r="D112" s="11"/>
      <c r="E112" s="11"/>
      <c r="J112" s="1"/>
      <c r="K112" s="10"/>
    </row>
    <row r="113" spans="3:11" x14ac:dyDescent="0.2">
      <c r="C113" s="3"/>
      <c r="D113" s="11"/>
      <c r="E113" s="11"/>
      <c r="J113" s="1"/>
      <c r="K113" s="10"/>
    </row>
    <row r="114" spans="3:11" x14ac:dyDescent="0.2">
      <c r="C114" s="3"/>
      <c r="D114" s="11"/>
      <c r="E114" s="11"/>
      <c r="J114" s="1"/>
      <c r="K114" s="10"/>
    </row>
    <row r="115" spans="3:11" x14ac:dyDescent="0.2">
      <c r="I115" s="15"/>
      <c r="J115" s="1"/>
      <c r="K115" s="10"/>
    </row>
    <row r="116" spans="3:11" x14ac:dyDescent="0.2">
      <c r="C116" s="3"/>
      <c r="D116" s="11"/>
      <c r="E116" s="11"/>
      <c r="J116" s="1"/>
      <c r="K116" s="10"/>
    </row>
    <row r="117" spans="3:11" x14ac:dyDescent="0.2">
      <c r="C117" s="3"/>
      <c r="D117" s="11"/>
      <c r="E117" s="11"/>
      <c r="J117" s="1"/>
      <c r="K117" s="10"/>
    </row>
    <row r="118" spans="3:11" x14ac:dyDescent="0.2">
      <c r="C118" s="3"/>
      <c r="D118" s="11"/>
      <c r="E118" s="11"/>
      <c r="I118" s="15"/>
      <c r="J118" s="1"/>
      <c r="K118" s="10"/>
    </row>
    <row r="119" spans="3:11" x14ac:dyDescent="0.2">
      <c r="C119" s="3"/>
      <c r="D119" s="11"/>
      <c r="E119" s="11"/>
      <c r="J119" s="1"/>
      <c r="K119" s="10"/>
    </row>
    <row r="120" spans="3:11" x14ac:dyDescent="0.2">
      <c r="C120" s="3"/>
      <c r="D120" s="11"/>
      <c r="E120" s="11"/>
      <c r="J120" s="1"/>
      <c r="K120" s="10"/>
    </row>
    <row r="121" spans="3:11" x14ac:dyDescent="0.2">
      <c r="C121" s="3"/>
      <c r="D121" s="11"/>
      <c r="E121" s="11"/>
      <c r="I121" s="15"/>
      <c r="J121" s="1"/>
      <c r="K121" s="10"/>
    </row>
    <row r="122" spans="3:11" x14ac:dyDescent="0.2">
      <c r="C122" s="3"/>
      <c r="D122" s="11"/>
      <c r="E122" s="11"/>
      <c r="J122" s="1"/>
      <c r="K122" s="10"/>
    </row>
    <row r="123" spans="3:11" x14ac:dyDescent="0.2">
      <c r="J123" s="1"/>
      <c r="K123" s="10"/>
    </row>
    <row r="124" spans="3:11" x14ac:dyDescent="0.2">
      <c r="J124" s="1"/>
      <c r="K124" s="10"/>
    </row>
    <row r="125" spans="3:11" x14ac:dyDescent="0.2">
      <c r="I125" s="15"/>
      <c r="J125" s="1"/>
      <c r="K125" s="10"/>
    </row>
    <row r="126" spans="3:11" x14ac:dyDescent="0.2">
      <c r="I126" s="15"/>
      <c r="J126" s="1"/>
      <c r="K126" s="10"/>
    </row>
    <row r="127" spans="3:11" x14ac:dyDescent="0.2">
      <c r="C127" s="3"/>
      <c r="D127" s="11"/>
      <c r="E127" s="11"/>
      <c r="J127" s="1"/>
      <c r="K127" s="10"/>
    </row>
    <row r="128" spans="3:11" x14ac:dyDescent="0.2">
      <c r="C128" s="3"/>
      <c r="D128" s="11"/>
      <c r="E128" s="11"/>
      <c r="J128" s="1"/>
      <c r="K128" s="10"/>
    </row>
    <row r="129" spans="3:11" x14ac:dyDescent="0.2">
      <c r="C129" s="3"/>
      <c r="D129" s="11"/>
      <c r="E129" s="11"/>
      <c r="J129" s="1"/>
      <c r="K129" s="10"/>
    </row>
    <row r="130" spans="3:11" x14ac:dyDescent="0.2">
      <c r="C130" s="3"/>
      <c r="D130" s="11"/>
      <c r="E130" s="11"/>
      <c r="J130" s="1"/>
      <c r="K130" s="10"/>
    </row>
    <row r="131" spans="3:11" x14ac:dyDescent="0.2">
      <c r="C131" s="3"/>
      <c r="D131" s="11"/>
      <c r="E131" s="11"/>
      <c r="J131" s="1"/>
      <c r="K131" s="10"/>
    </row>
    <row r="132" spans="3:11" x14ac:dyDescent="0.2">
      <c r="C132" s="3"/>
      <c r="D132" s="11"/>
      <c r="E132" s="11"/>
      <c r="I132" s="15"/>
      <c r="J132" s="1"/>
      <c r="K132" s="10"/>
    </row>
    <row r="133" spans="3:11" x14ac:dyDescent="0.2">
      <c r="C133" s="3"/>
      <c r="D133" s="11"/>
      <c r="E133" s="11"/>
      <c r="J133" s="1"/>
      <c r="K133" s="10"/>
    </row>
    <row r="134" spans="3:11" x14ac:dyDescent="0.2">
      <c r="C134" s="3"/>
      <c r="D134" s="11"/>
      <c r="E134" s="11"/>
      <c r="J134" s="1"/>
      <c r="K134" s="10"/>
    </row>
    <row r="135" spans="3:11" x14ac:dyDescent="0.2">
      <c r="C135" s="3"/>
      <c r="D135" s="11"/>
      <c r="E135" s="11"/>
      <c r="J135" s="1"/>
      <c r="K135" s="10"/>
    </row>
    <row r="136" spans="3:11" x14ac:dyDescent="0.2">
      <c r="C136" s="3"/>
      <c r="D136" s="11"/>
      <c r="E136" s="11"/>
      <c r="J136" s="1"/>
      <c r="K136" s="10"/>
    </row>
    <row r="137" spans="3:11" x14ac:dyDescent="0.2">
      <c r="C137" s="3"/>
      <c r="D137" s="11"/>
      <c r="E137" s="11"/>
      <c r="J137" s="1"/>
      <c r="K137" s="10"/>
    </row>
    <row r="138" spans="3:11" x14ac:dyDescent="0.2">
      <c r="C138" s="3"/>
      <c r="D138" s="11"/>
      <c r="E138" s="11"/>
      <c r="J138" s="1"/>
      <c r="K138" s="10"/>
    </row>
    <row r="139" spans="3:11" x14ac:dyDescent="0.2">
      <c r="C139" s="3"/>
      <c r="D139" s="11"/>
      <c r="E139" s="11"/>
      <c r="J139" s="1"/>
      <c r="K139" s="10"/>
    </row>
    <row r="140" spans="3:11" x14ac:dyDescent="0.2">
      <c r="C140" s="3"/>
      <c r="D140" s="11"/>
      <c r="E140" s="11"/>
      <c r="J140" s="1"/>
      <c r="K140" s="10"/>
    </row>
    <row r="141" spans="3:11" x14ac:dyDescent="0.2">
      <c r="C141" s="3"/>
      <c r="D141" s="11"/>
      <c r="E141" s="11"/>
      <c r="J141" s="1"/>
      <c r="K141" s="10"/>
    </row>
    <row r="142" spans="3:11" x14ac:dyDescent="0.2">
      <c r="C142" s="3"/>
      <c r="D142" s="11"/>
      <c r="E142" s="11"/>
      <c r="J142" s="1"/>
      <c r="K142" s="10"/>
    </row>
    <row r="143" spans="3:11" x14ac:dyDescent="0.2">
      <c r="C143" s="3"/>
      <c r="D143" s="11"/>
      <c r="E143" s="11"/>
      <c r="I143" s="15"/>
      <c r="J143" s="1"/>
      <c r="K143" s="10"/>
    </row>
    <row r="144" spans="3:11" x14ac:dyDescent="0.2">
      <c r="C144" s="3"/>
      <c r="D144" s="11"/>
      <c r="E144" s="11"/>
      <c r="J144" s="1"/>
      <c r="K144" s="10"/>
    </row>
    <row r="145" spans="3:11" x14ac:dyDescent="0.2">
      <c r="C145" s="3"/>
      <c r="D145" s="11"/>
      <c r="E145" s="11"/>
      <c r="J145" s="1"/>
      <c r="K145" s="10"/>
    </row>
    <row r="146" spans="3:11" x14ac:dyDescent="0.2">
      <c r="J146" s="1"/>
      <c r="K146" s="10"/>
    </row>
    <row r="147" spans="3:11" x14ac:dyDescent="0.2">
      <c r="C147" s="3"/>
      <c r="D147" s="11"/>
      <c r="E147" s="11"/>
      <c r="J147" s="1"/>
      <c r="K147" s="10"/>
    </row>
    <row r="148" spans="3:11" x14ac:dyDescent="0.2">
      <c r="C148" s="3"/>
      <c r="D148" s="11"/>
      <c r="E148" s="11"/>
      <c r="J148" s="1"/>
      <c r="K148" s="10"/>
    </row>
    <row r="149" spans="3:11" x14ac:dyDescent="0.2">
      <c r="I149" s="15"/>
      <c r="J149" s="1"/>
      <c r="K149" s="10"/>
    </row>
    <row r="150" spans="3:11" x14ac:dyDescent="0.2">
      <c r="C150" s="3"/>
      <c r="D150" s="11"/>
      <c r="E150" s="11"/>
      <c r="J150" s="1"/>
      <c r="K150" s="10"/>
    </row>
    <row r="151" spans="3:11" x14ac:dyDescent="0.2">
      <c r="C151" s="3"/>
      <c r="D151" s="11"/>
      <c r="E151" s="11"/>
      <c r="J151" s="1"/>
      <c r="K151" s="10"/>
    </row>
    <row r="152" spans="3:11" x14ac:dyDescent="0.2">
      <c r="C152" s="3"/>
      <c r="D152" s="11"/>
      <c r="E152" s="11"/>
      <c r="G152" s="13"/>
      <c r="J152" s="1"/>
      <c r="K152" s="10"/>
    </row>
    <row r="153" spans="3:11" x14ac:dyDescent="0.2">
      <c r="C153" s="3"/>
      <c r="D153" s="11"/>
      <c r="E153" s="11"/>
      <c r="J153" s="1"/>
      <c r="K153" s="10"/>
    </row>
    <row r="154" spans="3:11" x14ac:dyDescent="0.2">
      <c r="C154" s="3"/>
      <c r="D154" s="11"/>
      <c r="E154" s="11"/>
      <c r="J154" s="1"/>
      <c r="K154" s="10"/>
    </row>
    <row r="155" spans="3:11" x14ac:dyDescent="0.2">
      <c r="C155" s="3"/>
      <c r="D155" s="11"/>
      <c r="E155" s="11"/>
      <c r="J155" s="1"/>
      <c r="K155" s="10"/>
    </row>
    <row r="156" spans="3:11" x14ac:dyDescent="0.2">
      <c r="C156" s="3"/>
      <c r="D156" s="11"/>
      <c r="E156" s="11"/>
      <c r="J156" s="1"/>
      <c r="K156" s="10"/>
    </row>
    <row r="157" spans="3:11" x14ac:dyDescent="0.2">
      <c r="C157" s="3"/>
      <c r="D157" s="11"/>
      <c r="E157" s="11"/>
      <c r="J157" s="1"/>
      <c r="K157" s="10"/>
    </row>
    <row r="158" spans="3:11" x14ac:dyDescent="0.2">
      <c r="C158" s="3"/>
      <c r="D158" s="11"/>
      <c r="E158" s="11"/>
      <c r="I158" s="15"/>
      <c r="J158" s="1"/>
      <c r="K158" s="10"/>
    </row>
    <row r="159" spans="3:11" x14ac:dyDescent="0.2">
      <c r="C159" s="3"/>
      <c r="D159" s="11"/>
      <c r="E159" s="11"/>
      <c r="I159" s="15"/>
      <c r="J159" s="1"/>
      <c r="K159" s="10"/>
    </row>
    <row r="160" spans="3:11" x14ac:dyDescent="0.2">
      <c r="C160" s="3"/>
      <c r="D160" s="11"/>
      <c r="E160" s="11"/>
      <c r="I160" s="15"/>
      <c r="J160" s="1"/>
      <c r="K160" s="10"/>
    </row>
    <row r="161" spans="3:11" x14ac:dyDescent="0.2">
      <c r="C161" s="3"/>
      <c r="D161" s="11"/>
      <c r="E161" s="11"/>
      <c r="I161" s="15"/>
      <c r="J161" s="1"/>
      <c r="K161" s="10"/>
    </row>
    <row r="162" spans="3:11" x14ac:dyDescent="0.2">
      <c r="C162" s="3"/>
      <c r="D162" s="11"/>
      <c r="E162" s="11"/>
      <c r="I162" s="15"/>
      <c r="J162" s="1"/>
      <c r="K162" s="10"/>
    </row>
    <row r="163" spans="3:11" x14ac:dyDescent="0.2">
      <c r="C163" s="3"/>
      <c r="D163" s="11"/>
      <c r="E163" s="11"/>
      <c r="I163" s="15"/>
      <c r="J163" s="1"/>
      <c r="K163" s="10"/>
    </row>
    <row r="164" spans="3:11" x14ac:dyDescent="0.2">
      <c r="C164" s="3"/>
      <c r="D164" s="11"/>
      <c r="E164" s="11"/>
      <c r="J164" s="1"/>
      <c r="K164" s="10"/>
    </row>
    <row r="165" spans="3:11" x14ac:dyDescent="0.2">
      <c r="C165" s="3"/>
      <c r="D165" s="11"/>
      <c r="E165" s="11"/>
      <c r="J165" s="1"/>
      <c r="K165" s="10"/>
    </row>
    <row r="166" spans="3:11" x14ac:dyDescent="0.2">
      <c r="C166" s="3"/>
      <c r="D166" s="11"/>
      <c r="E166" s="11"/>
      <c r="J166" s="1"/>
      <c r="K166" s="10"/>
    </row>
    <row r="167" spans="3:11" x14ac:dyDescent="0.2">
      <c r="C167" s="3"/>
      <c r="D167" s="11"/>
      <c r="E167" s="11"/>
      <c r="J167" s="1"/>
      <c r="K167" s="10"/>
    </row>
    <row r="168" spans="3:11" x14ac:dyDescent="0.2">
      <c r="C168" s="3"/>
      <c r="D168" s="11"/>
      <c r="E168" s="11"/>
      <c r="J168" s="1"/>
      <c r="K168" s="10"/>
    </row>
    <row r="169" spans="3:11" x14ac:dyDescent="0.2">
      <c r="C169" s="3"/>
      <c r="D169" s="11"/>
      <c r="E169" s="11"/>
      <c r="J169" s="1"/>
      <c r="K169" s="10"/>
    </row>
    <row r="170" spans="3:11" x14ac:dyDescent="0.2">
      <c r="C170" s="3"/>
      <c r="D170" s="11"/>
      <c r="E170" s="11"/>
      <c r="J170" s="1"/>
      <c r="K170" s="10"/>
    </row>
    <row r="171" spans="3:11" x14ac:dyDescent="0.2">
      <c r="C171" s="3"/>
      <c r="D171" s="11"/>
      <c r="E171" s="11"/>
      <c r="J171" s="1"/>
      <c r="K171" s="10"/>
    </row>
    <row r="172" spans="3:11" x14ac:dyDescent="0.2">
      <c r="J172" s="1"/>
      <c r="K172" s="10"/>
    </row>
    <row r="173" spans="3:11" x14ac:dyDescent="0.2">
      <c r="J173" s="1"/>
      <c r="K173" s="10"/>
    </row>
    <row r="174" spans="3:11" x14ac:dyDescent="0.2">
      <c r="I174" s="15"/>
      <c r="J174" s="1"/>
      <c r="K174" s="10"/>
    </row>
    <row r="175" spans="3:11" x14ac:dyDescent="0.2">
      <c r="J175" s="1"/>
      <c r="K175" s="10"/>
    </row>
    <row r="176" spans="3:11" x14ac:dyDescent="0.2">
      <c r="C176" s="3"/>
      <c r="D176" s="11"/>
      <c r="E176" s="11"/>
      <c r="I176" s="15"/>
      <c r="J176" s="1"/>
      <c r="K176" s="10"/>
    </row>
    <row r="177" spans="3:11" x14ac:dyDescent="0.2">
      <c r="C177" s="3"/>
      <c r="D177" s="11"/>
      <c r="E177" s="11"/>
      <c r="J177" s="1"/>
      <c r="K177" s="10"/>
    </row>
    <row r="178" spans="3:11" x14ac:dyDescent="0.2">
      <c r="C178" s="3"/>
      <c r="D178" s="11"/>
      <c r="E178" s="11"/>
      <c r="J178" s="1"/>
      <c r="K178" s="10"/>
    </row>
    <row r="179" spans="3:11" x14ac:dyDescent="0.2">
      <c r="I179" s="15"/>
      <c r="J179" s="1"/>
      <c r="K179" s="10"/>
    </row>
    <row r="180" spans="3:11" x14ac:dyDescent="0.2">
      <c r="C180" s="3"/>
      <c r="D180" s="11"/>
      <c r="E180" s="11"/>
      <c r="J180" s="1"/>
      <c r="K180" s="10"/>
    </row>
    <row r="181" spans="3:11" x14ac:dyDescent="0.2">
      <c r="C181" s="3"/>
      <c r="D181" s="11"/>
      <c r="E181" s="11"/>
      <c r="J181" s="1"/>
      <c r="K181" s="10"/>
    </row>
    <row r="182" spans="3:11" x14ac:dyDescent="0.2">
      <c r="C182" s="3"/>
      <c r="D182" s="11"/>
      <c r="E182" s="11"/>
      <c r="J182" s="1"/>
      <c r="K182" s="10"/>
    </row>
    <row r="183" spans="3:11" x14ac:dyDescent="0.2">
      <c r="J183" s="1"/>
      <c r="K183" s="10"/>
    </row>
    <row r="184" spans="3:11" x14ac:dyDescent="0.2">
      <c r="I184" s="15"/>
      <c r="J184" s="1"/>
      <c r="K184" s="10"/>
    </row>
    <row r="185" spans="3:11" x14ac:dyDescent="0.2">
      <c r="I185" s="15"/>
      <c r="J185" s="1"/>
      <c r="K185" s="10"/>
    </row>
    <row r="186" spans="3:11" x14ac:dyDescent="0.2">
      <c r="I186" s="15"/>
      <c r="J186" s="1"/>
      <c r="K186" s="10"/>
    </row>
    <row r="187" spans="3:11" x14ac:dyDescent="0.2">
      <c r="J187" s="1"/>
      <c r="K187" s="10"/>
    </row>
    <row r="188" spans="3:11" x14ac:dyDescent="0.2">
      <c r="J188" s="1"/>
      <c r="K188" s="10"/>
    </row>
    <row r="189" spans="3:11" x14ac:dyDescent="0.2">
      <c r="J189" s="1"/>
      <c r="K189" s="10"/>
    </row>
    <row r="190" spans="3:11" x14ac:dyDescent="0.2">
      <c r="J190" s="1"/>
      <c r="K190" s="10"/>
    </row>
    <row r="191" spans="3:11" x14ac:dyDescent="0.2">
      <c r="J191" s="1"/>
      <c r="K191" s="10"/>
    </row>
    <row r="192" spans="3:11" x14ac:dyDescent="0.2">
      <c r="C192" s="3"/>
      <c r="D192" s="11"/>
      <c r="E192" s="11"/>
      <c r="J192" s="1"/>
      <c r="K192" s="10"/>
    </row>
    <row r="193" spans="3:11" x14ac:dyDescent="0.2">
      <c r="C193" s="3"/>
      <c r="D193" s="11"/>
      <c r="E193" s="11"/>
      <c r="I193" s="15"/>
      <c r="J193" s="1"/>
      <c r="K193" s="10"/>
    </row>
    <row r="194" spans="3:11" x14ac:dyDescent="0.2">
      <c r="C194" s="3"/>
      <c r="D194" s="11"/>
      <c r="E194" s="11"/>
      <c r="J194" s="1"/>
      <c r="K194" s="10"/>
    </row>
    <row r="195" spans="3:11" x14ac:dyDescent="0.2">
      <c r="C195" s="3"/>
      <c r="D195" s="11"/>
      <c r="E195" s="11"/>
      <c r="J195" s="1"/>
      <c r="K195" s="10"/>
    </row>
    <row r="196" spans="3:11" x14ac:dyDescent="0.2">
      <c r="C196" s="3"/>
      <c r="D196" s="11"/>
      <c r="E196" s="11"/>
      <c r="J196" s="1"/>
      <c r="K196" s="10"/>
    </row>
    <row r="197" spans="3:11" x14ac:dyDescent="0.2">
      <c r="C197" s="3"/>
      <c r="D197" s="11"/>
      <c r="E197" s="11"/>
      <c r="J197" s="1"/>
      <c r="K197" s="10"/>
    </row>
    <row r="198" spans="3:11" x14ac:dyDescent="0.2">
      <c r="C198" s="3"/>
      <c r="D198" s="11"/>
      <c r="E198" s="11"/>
      <c r="J198" s="1"/>
      <c r="K198" s="10"/>
    </row>
    <row r="199" spans="3:11" x14ac:dyDescent="0.2">
      <c r="C199" s="3"/>
      <c r="D199" s="11"/>
      <c r="E199" s="11"/>
      <c r="J199" s="1"/>
      <c r="K199" s="10"/>
    </row>
    <row r="200" spans="3:11" x14ac:dyDescent="0.2">
      <c r="C200" s="3"/>
      <c r="D200" s="11"/>
      <c r="E200" s="11"/>
      <c r="J200" s="1"/>
      <c r="K200" s="10"/>
    </row>
    <row r="201" spans="3:11" x14ac:dyDescent="0.2">
      <c r="C201" s="3"/>
      <c r="D201" s="11"/>
      <c r="E201" s="11"/>
      <c r="J201" s="1"/>
      <c r="K201" s="10"/>
    </row>
    <row r="202" spans="3:11" x14ac:dyDescent="0.2">
      <c r="C202" s="3"/>
      <c r="D202" s="11"/>
      <c r="E202" s="11"/>
      <c r="J202" s="1"/>
      <c r="K202" s="10"/>
    </row>
    <row r="203" spans="3:11" x14ac:dyDescent="0.2">
      <c r="C203" s="3"/>
      <c r="D203" s="11"/>
      <c r="E203" s="11"/>
      <c r="J203" s="1"/>
      <c r="K203" s="10"/>
    </row>
    <row r="204" spans="3:11" x14ac:dyDescent="0.2">
      <c r="J204" s="1"/>
      <c r="K204" s="10"/>
    </row>
    <row r="205" spans="3:11" x14ac:dyDescent="0.2">
      <c r="I205" s="15"/>
      <c r="J205" s="1"/>
      <c r="K205" s="10"/>
    </row>
    <row r="206" spans="3:11" x14ac:dyDescent="0.2">
      <c r="C206" s="3"/>
      <c r="D206" s="11"/>
      <c r="E206" s="11"/>
      <c r="I206" s="15"/>
      <c r="J206" s="1"/>
      <c r="K206" s="10"/>
    </row>
    <row r="207" spans="3:11" x14ac:dyDescent="0.2">
      <c r="C207" s="3"/>
      <c r="D207" s="11"/>
      <c r="E207" s="11"/>
      <c r="J207" s="1"/>
      <c r="K207" s="10"/>
    </row>
    <row r="208" spans="3:11" x14ac:dyDescent="0.2">
      <c r="C208" s="3"/>
      <c r="D208" s="11"/>
      <c r="E208" s="11"/>
      <c r="J208" s="1"/>
      <c r="K208" s="10"/>
    </row>
    <row r="209" spans="1:11" x14ac:dyDescent="0.2">
      <c r="C209" s="3"/>
      <c r="D209" s="11"/>
      <c r="E209" s="11"/>
      <c r="I209" s="15"/>
      <c r="J209" s="1"/>
      <c r="K209" s="10"/>
    </row>
    <row r="210" spans="1:11" x14ac:dyDescent="0.2">
      <c r="C210" s="3"/>
      <c r="D210" s="11"/>
      <c r="E210" s="11"/>
      <c r="J210" s="1"/>
      <c r="K210" s="10"/>
    </row>
    <row r="211" spans="1:11" x14ac:dyDescent="0.2">
      <c r="C211" s="3"/>
      <c r="D211" s="11"/>
      <c r="E211" s="11"/>
      <c r="J211" s="1"/>
      <c r="K211" s="10"/>
    </row>
    <row r="212" spans="1:11" x14ac:dyDescent="0.2">
      <c r="C212" s="3"/>
      <c r="D212" s="11"/>
      <c r="E212" s="11"/>
      <c r="J212" s="1"/>
      <c r="K212" s="10"/>
    </row>
    <row r="213" spans="1:11" x14ac:dyDescent="0.2">
      <c r="I213" s="15"/>
      <c r="J213" s="1"/>
      <c r="K213" s="10"/>
    </row>
    <row r="214" spans="1:11" x14ac:dyDescent="0.2">
      <c r="C214" s="3"/>
      <c r="D214" s="11"/>
      <c r="E214" s="11"/>
      <c r="J214" s="1"/>
      <c r="K214" s="10"/>
    </row>
    <row r="215" spans="1:11" x14ac:dyDescent="0.2">
      <c r="C215" s="3"/>
      <c r="D215" s="11"/>
      <c r="E215" s="11"/>
      <c r="I215" s="15"/>
      <c r="J215" s="1"/>
      <c r="K215" s="10"/>
    </row>
    <row r="216" spans="1:11" x14ac:dyDescent="0.2">
      <c r="C216" s="3"/>
      <c r="D216" s="11"/>
      <c r="E216" s="11"/>
      <c r="J216" s="1"/>
      <c r="K216" s="10"/>
    </row>
    <row r="217" spans="1:11" x14ac:dyDescent="0.2">
      <c r="C217" s="3"/>
      <c r="D217" s="11"/>
      <c r="E217" s="11"/>
      <c r="I217" s="31"/>
      <c r="J217" s="1"/>
      <c r="K217" s="10"/>
    </row>
    <row r="218" spans="1:11" x14ac:dyDescent="0.2">
      <c r="C218" s="3"/>
      <c r="D218" s="11"/>
      <c r="E218" s="11"/>
      <c r="I218" s="15"/>
      <c r="J218" s="1"/>
      <c r="K218" s="10"/>
    </row>
    <row r="219" spans="1:11" x14ac:dyDescent="0.2">
      <c r="I219" s="31"/>
      <c r="J219" s="1"/>
      <c r="K219" s="10"/>
    </row>
    <row r="220" spans="1:11" x14ac:dyDescent="0.2">
      <c r="A220" s="6"/>
      <c r="B220" s="6"/>
      <c r="C220" s="3"/>
      <c r="D220" s="11"/>
      <c r="E220" s="11"/>
      <c r="I220" s="31"/>
      <c r="J220" s="1"/>
      <c r="K220" s="10"/>
    </row>
    <row r="221" spans="1:11" x14ac:dyDescent="0.2">
      <c r="C221" s="3"/>
      <c r="D221" s="11"/>
      <c r="E221" s="11"/>
      <c r="J221" s="1"/>
      <c r="K221" s="10"/>
    </row>
    <row r="222" spans="1:11" x14ac:dyDescent="0.2">
      <c r="C222" s="3"/>
      <c r="D222" s="11"/>
      <c r="E222" s="11"/>
      <c r="J222" s="1"/>
      <c r="K222" s="10"/>
    </row>
    <row r="223" spans="1:11" x14ac:dyDescent="0.2">
      <c r="C223" s="3"/>
      <c r="D223" s="11"/>
      <c r="E223" s="11"/>
      <c r="J223" s="1"/>
      <c r="K223" s="10"/>
    </row>
    <row r="224" spans="1:11" x14ac:dyDescent="0.2">
      <c r="C224" s="3"/>
      <c r="D224" s="11"/>
      <c r="E224" s="11"/>
      <c r="J224" s="1"/>
      <c r="K224" s="10"/>
    </row>
    <row r="225" spans="3:11" x14ac:dyDescent="0.2">
      <c r="C225" s="3"/>
      <c r="D225" s="11"/>
      <c r="E225" s="11"/>
      <c r="J225" s="1"/>
      <c r="K225" s="10"/>
    </row>
    <row r="226" spans="3:11" x14ac:dyDescent="0.2">
      <c r="C226" s="3"/>
      <c r="D226" s="11"/>
      <c r="E226" s="11"/>
      <c r="J226" s="1"/>
      <c r="K226" s="10"/>
    </row>
    <row r="227" spans="3:11" x14ac:dyDescent="0.2">
      <c r="C227" s="3"/>
      <c r="D227" s="11"/>
      <c r="E227" s="11"/>
      <c r="J227" s="1"/>
      <c r="K227" s="10"/>
    </row>
    <row r="228" spans="3:11" x14ac:dyDescent="0.2">
      <c r="C228" s="3"/>
      <c r="D228" s="11"/>
      <c r="E228" s="11"/>
      <c r="J228" s="1"/>
      <c r="K228" s="10"/>
    </row>
    <row r="229" spans="3:11" x14ac:dyDescent="0.2">
      <c r="C229" s="3"/>
      <c r="D229" s="11"/>
      <c r="E229" s="11"/>
      <c r="J229" s="1"/>
      <c r="K229" s="10"/>
    </row>
    <row r="230" spans="3:11" x14ac:dyDescent="0.2">
      <c r="C230" s="3"/>
      <c r="D230" s="11"/>
      <c r="E230" s="11"/>
      <c r="J230" s="1"/>
      <c r="K230" s="10"/>
    </row>
    <row r="231" spans="3:11" x14ac:dyDescent="0.2">
      <c r="C231" s="3"/>
      <c r="D231" s="11"/>
      <c r="E231" s="11"/>
      <c r="J231" s="1"/>
      <c r="K231" s="10"/>
    </row>
    <row r="232" spans="3:11" x14ac:dyDescent="0.2">
      <c r="C232" s="3"/>
      <c r="D232" s="11"/>
      <c r="E232" s="11"/>
      <c r="J232" s="1"/>
      <c r="K232" s="10"/>
    </row>
    <row r="233" spans="3:11" x14ac:dyDescent="0.2">
      <c r="C233" s="3"/>
      <c r="D233" s="11"/>
      <c r="E233" s="11"/>
      <c r="J233" s="1"/>
      <c r="K233" s="10"/>
    </row>
    <row r="234" spans="3:11" x14ac:dyDescent="0.2">
      <c r="C234" s="3"/>
      <c r="D234" s="11"/>
      <c r="E234" s="11"/>
      <c r="J234" s="1"/>
      <c r="K234" s="10"/>
    </row>
    <row r="235" spans="3:11" x14ac:dyDescent="0.2">
      <c r="C235" s="3"/>
      <c r="D235" s="11"/>
      <c r="E235" s="11"/>
      <c r="J235" s="1"/>
      <c r="K235" s="10"/>
    </row>
    <row r="236" spans="3:11" x14ac:dyDescent="0.2">
      <c r="C236" s="3"/>
      <c r="D236" s="11"/>
      <c r="E236" s="11"/>
      <c r="J236" s="1"/>
      <c r="K236" s="10"/>
    </row>
    <row r="237" spans="3:11" x14ac:dyDescent="0.2">
      <c r="C237" s="3"/>
      <c r="D237" s="11"/>
      <c r="E237" s="11"/>
      <c r="J237" s="1"/>
      <c r="K237" s="10"/>
    </row>
    <row r="238" spans="3:11" x14ac:dyDescent="0.2">
      <c r="C238" s="3"/>
      <c r="D238" s="11"/>
      <c r="E238" s="11"/>
      <c r="J238" s="1"/>
      <c r="K238" s="10"/>
    </row>
    <row r="239" spans="3:11" x14ac:dyDescent="0.2">
      <c r="C239" s="3"/>
      <c r="D239" s="11"/>
      <c r="E239" s="11"/>
      <c r="J239" s="1"/>
      <c r="K239" s="10"/>
    </row>
    <row r="240" spans="3:11" x14ac:dyDescent="0.2">
      <c r="C240" s="3"/>
      <c r="D240" s="11"/>
      <c r="E240" s="11"/>
      <c r="J240" s="1"/>
      <c r="K240" s="10"/>
    </row>
    <row r="241" spans="3:11" x14ac:dyDescent="0.2">
      <c r="C241" s="3"/>
      <c r="D241" s="11"/>
      <c r="E241" s="11"/>
      <c r="J241" s="1"/>
      <c r="K241" s="10"/>
    </row>
    <row r="242" spans="3:11" x14ac:dyDescent="0.2">
      <c r="C242" s="3"/>
      <c r="D242" s="11"/>
      <c r="E242" s="11"/>
      <c r="J242" s="1"/>
      <c r="K242" s="10"/>
    </row>
    <row r="243" spans="3:11" x14ac:dyDescent="0.2">
      <c r="C243" s="3"/>
      <c r="D243" s="11"/>
      <c r="E243" s="11"/>
      <c r="J243" s="1"/>
      <c r="K243" s="10"/>
    </row>
    <row r="244" spans="3:11" x14ac:dyDescent="0.2">
      <c r="I244" s="15"/>
      <c r="J244" s="1"/>
      <c r="K244" s="10"/>
    </row>
    <row r="245" spans="3:11" x14ac:dyDescent="0.2">
      <c r="J245" s="1"/>
      <c r="K245" s="10"/>
    </row>
    <row r="246" spans="3:11" x14ac:dyDescent="0.2">
      <c r="C246" s="3"/>
      <c r="D246" s="11"/>
      <c r="E246" s="11"/>
      <c r="I246" s="15"/>
      <c r="J246" s="1"/>
      <c r="K246" s="10"/>
    </row>
    <row r="247" spans="3:11" x14ac:dyDescent="0.2">
      <c r="I247" s="15"/>
      <c r="J247" s="1"/>
      <c r="K247" s="10"/>
    </row>
    <row r="248" spans="3:11" x14ac:dyDescent="0.2">
      <c r="C248" s="3"/>
      <c r="D248" s="11"/>
      <c r="E248" s="11"/>
      <c r="I248" s="15"/>
      <c r="J248" s="1"/>
      <c r="K248" s="10"/>
    </row>
    <row r="249" spans="3:11" x14ac:dyDescent="0.2">
      <c r="C249" s="3"/>
      <c r="D249" s="11"/>
      <c r="E249" s="11"/>
      <c r="J249" s="1"/>
      <c r="K249" s="10"/>
    </row>
    <row r="250" spans="3:11" x14ac:dyDescent="0.2">
      <c r="C250" s="3"/>
      <c r="D250" s="11"/>
      <c r="E250" s="11"/>
      <c r="J250" s="1"/>
      <c r="K250" s="10"/>
    </row>
    <row r="251" spans="3:11" x14ac:dyDescent="0.2">
      <c r="I251" s="15"/>
      <c r="J251" s="1"/>
      <c r="K251" s="10"/>
    </row>
    <row r="252" spans="3:11" x14ac:dyDescent="0.2">
      <c r="C252" s="3"/>
      <c r="D252" s="11"/>
      <c r="E252" s="11"/>
      <c r="J252" s="1"/>
      <c r="K252" s="10"/>
    </row>
    <row r="253" spans="3:11" x14ac:dyDescent="0.2">
      <c r="C253" s="3"/>
      <c r="D253" s="11"/>
      <c r="E253" s="11"/>
      <c r="J253" s="1"/>
      <c r="K253" s="10"/>
    </row>
    <row r="254" spans="3:11" x14ac:dyDescent="0.2">
      <c r="C254" s="3"/>
      <c r="D254" s="11"/>
      <c r="E254" s="11"/>
      <c r="J254" s="1"/>
      <c r="K254" s="10"/>
    </row>
    <row r="255" spans="3:11" x14ac:dyDescent="0.2">
      <c r="C255" s="3"/>
      <c r="D255" s="11"/>
      <c r="E255" s="11"/>
      <c r="J255" s="1"/>
      <c r="K255" s="10"/>
    </row>
    <row r="256" spans="3:11" x14ac:dyDescent="0.2">
      <c r="C256" s="3"/>
      <c r="D256" s="11"/>
      <c r="E256" s="11"/>
      <c r="J256" s="1"/>
      <c r="K256" s="10"/>
    </row>
    <row r="257" spans="3:11" x14ac:dyDescent="0.2">
      <c r="C257" s="3"/>
      <c r="D257" s="11"/>
      <c r="E257" s="11"/>
      <c r="I257" s="15"/>
      <c r="J257" s="1"/>
      <c r="K257" s="10"/>
    </row>
    <row r="258" spans="3:11" x14ac:dyDescent="0.2">
      <c r="C258" s="3"/>
      <c r="D258" s="11"/>
      <c r="E258" s="11"/>
      <c r="I258" s="15"/>
      <c r="J258" s="1"/>
      <c r="K258" s="10"/>
    </row>
    <row r="259" spans="3:11" x14ac:dyDescent="0.2">
      <c r="C259" s="3"/>
      <c r="D259" s="11"/>
      <c r="E259" s="11"/>
      <c r="J259" s="1"/>
      <c r="K259" s="10"/>
    </row>
    <row r="260" spans="3:11" x14ac:dyDescent="0.2">
      <c r="C260" s="3"/>
      <c r="D260" s="11"/>
      <c r="E260" s="11"/>
      <c r="I260" s="15"/>
      <c r="J260" s="1"/>
      <c r="K260" s="10"/>
    </row>
    <row r="261" spans="3:11" x14ac:dyDescent="0.2">
      <c r="C261" s="3"/>
      <c r="D261" s="11"/>
      <c r="E261" s="11"/>
      <c r="I261" s="15"/>
      <c r="J261" s="1"/>
      <c r="K261" s="10"/>
    </row>
    <row r="262" spans="3:11" x14ac:dyDescent="0.2">
      <c r="C262" s="3"/>
      <c r="D262" s="11"/>
      <c r="E262" s="11"/>
      <c r="J262" s="1"/>
      <c r="K262" s="10"/>
    </row>
    <row r="263" spans="3:11" x14ac:dyDescent="0.2">
      <c r="C263" s="3"/>
      <c r="D263" s="11"/>
      <c r="E263" s="11"/>
      <c r="J263" s="1"/>
      <c r="K263" s="10"/>
    </row>
    <row r="264" spans="3:11" x14ac:dyDescent="0.2">
      <c r="C264" s="3"/>
      <c r="D264" s="11"/>
      <c r="E264" s="11"/>
      <c r="J264" s="1"/>
      <c r="K264" s="10"/>
    </row>
    <row r="265" spans="3:11" x14ac:dyDescent="0.2">
      <c r="C265" s="3"/>
      <c r="D265" s="11"/>
      <c r="E265" s="11"/>
      <c r="J265" s="1"/>
      <c r="K265" s="10"/>
    </row>
    <row r="266" spans="3:11" x14ac:dyDescent="0.2">
      <c r="C266" s="3"/>
      <c r="D266" s="11"/>
      <c r="E266" s="11"/>
      <c r="J266" s="1"/>
      <c r="K266" s="10"/>
    </row>
    <row r="267" spans="3:11" x14ac:dyDescent="0.2">
      <c r="J267" s="1"/>
      <c r="K267" s="10"/>
    </row>
    <row r="268" spans="3:11" x14ac:dyDescent="0.2">
      <c r="J268" s="1"/>
      <c r="K268" s="10"/>
    </row>
    <row r="269" spans="3:11" x14ac:dyDescent="0.2">
      <c r="C269" s="3"/>
      <c r="D269" s="11"/>
      <c r="E269" s="11"/>
      <c r="J269" s="1"/>
      <c r="K269" s="10"/>
    </row>
    <row r="270" spans="3:11" x14ac:dyDescent="0.2">
      <c r="C270" s="3"/>
      <c r="D270" s="11"/>
      <c r="E270" s="11"/>
      <c r="J270" s="1"/>
      <c r="K270" s="10"/>
    </row>
    <row r="271" spans="3:11" x14ac:dyDescent="0.2">
      <c r="C271" s="3"/>
      <c r="D271" s="11"/>
      <c r="E271" s="11"/>
      <c r="J271" s="1"/>
      <c r="K271" s="10"/>
    </row>
    <row r="272" spans="3:11" x14ac:dyDescent="0.2">
      <c r="C272" s="3"/>
      <c r="D272" s="11"/>
      <c r="E272" s="11"/>
      <c r="I272" s="15"/>
      <c r="J272" s="1"/>
      <c r="K272" s="10"/>
    </row>
    <row r="273" spans="3:11" x14ac:dyDescent="0.2">
      <c r="C273" s="3"/>
      <c r="D273" s="11"/>
      <c r="E273" s="11"/>
      <c r="J273" s="1"/>
      <c r="K273" s="10"/>
    </row>
    <row r="274" spans="3:11" x14ac:dyDescent="0.2">
      <c r="C274" s="3"/>
      <c r="D274" s="11"/>
      <c r="E274" s="11"/>
      <c r="I274" s="15"/>
      <c r="J274" s="1"/>
      <c r="K274" s="10"/>
    </row>
    <row r="275" spans="3:11" x14ac:dyDescent="0.2">
      <c r="C275" s="3"/>
      <c r="D275" s="11"/>
      <c r="E275" s="11"/>
      <c r="J275" s="1"/>
      <c r="K275" s="10"/>
    </row>
    <row r="276" spans="3:11" x14ac:dyDescent="0.2">
      <c r="C276" s="3"/>
      <c r="D276" s="11"/>
      <c r="E276" s="11"/>
      <c r="I276" s="31"/>
      <c r="J276" s="1"/>
      <c r="K276" s="10"/>
    </row>
    <row r="277" spans="3:11" x14ac:dyDescent="0.2">
      <c r="I277" s="15"/>
      <c r="J277" s="1"/>
      <c r="K277" s="10"/>
    </row>
    <row r="278" spans="3:11" x14ac:dyDescent="0.2">
      <c r="C278" s="3"/>
      <c r="D278" s="11"/>
      <c r="E278" s="11"/>
      <c r="I278" s="31"/>
      <c r="J278" s="1"/>
      <c r="K278" s="10"/>
    </row>
    <row r="279" spans="3:11" x14ac:dyDescent="0.2">
      <c r="C279" s="3"/>
      <c r="D279" s="11"/>
      <c r="E279" s="11"/>
      <c r="I279" s="31"/>
      <c r="J279" s="1"/>
      <c r="K279" s="10"/>
    </row>
    <row r="280" spans="3:11" x14ac:dyDescent="0.2">
      <c r="C280" s="3"/>
      <c r="D280" s="11"/>
      <c r="E280" s="11"/>
      <c r="I280" s="15"/>
      <c r="J280" s="1"/>
      <c r="K280" s="10"/>
    </row>
    <row r="281" spans="3:11" x14ac:dyDescent="0.2">
      <c r="C281" s="3"/>
      <c r="D281" s="11"/>
      <c r="E281" s="11"/>
      <c r="J281" s="1"/>
      <c r="K281" s="10"/>
    </row>
    <row r="282" spans="3:11" x14ac:dyDescent="0.2">
      <c r="J282" s="1"/>
      <c r="K282" s="10"/>
    </row>
    <row r="283" spans="3:11" x14ac:dyDescent="0.2">
      <c r="J283" s="1"/>
      <c r="K283" s="10"/>
    </row>
    <row r="284" spans="3:11" x14ac:dyDescent="0.2">
      <c r="J284" s="1"/>
    </row>
    <row r="285" spans="3:11" x14ac:dyDescent="0.2">
      <c r="J285" s="1"/>
    </row>
    <row r="286" spans="3:11" x14ac:dyDescent="0.2">
      <c r="J286" s="1"/>
    </row>
    <row r="287" spans="3:11" x14ac:dyDescent="0.2">
      <c r="J287" s="1"/>
    </row>
    <row r="288" spans="3:11" x14ac:dyDescent="0.2">
      <c r="J288" s="1"/>
    </row>
  </sheetData>
  <mergeCells count="2">
    <mergeCell ref="I67:J67"/>
    <mergeCell ref="I74:J7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General-Current</vt:lpstr>
      <vt:lpstr>NPSG Grant Monies</vt:lpstr>
      <vt:lpstr>Community Ass Funds</vt:lpstr>
      <vt:lpstr>Trust-Current</vt:lpstr>
      <vt:lpstr>'General-Current'!Print_Area</vt:lpstr>
      <vt:lpstr>'Trust-Current'!Print_Area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NL Parish Clerk</cp:lastModifiedBy>
  <cp:lastPrinted>2021-01-19T09:47:23Z</cp:lastPrinted>
  <dcterms:created xsi:type="dcterms:W3CDTF">2007-10-02T12:25:27Z</dcterms:created>
  <dcterms:modified xsi:type="dcterms:W3CDTF">2021-01-19T09:47:30Z</dcterms:modified>
</cp:coreProperties>
</file>