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1/26th April Extraordinary meeting/"/>
    </mc:Choice>
  </mc:AlternateContent>
  <xr:revisionPtr revIDLastSave="0" documentId="8_{09C04BA6-4A68-49E3-9C88-C6BC07C57A1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2" l="1"/>
  <c r="X50" i="2"/>
  <c r="E34" i="2"/>
  <c r="X14" i="2" l="1"/>
  <c r="X12" i="2"/>
  <c r="X11" i="2"/>
  <c r="X8" i="2"/>
  <c r="X6" i="2"/>
  <c r="X4" i="2"/>
  <c r="X10" i="2"/>
  <c r="X9" i="2"/>
  <c r="S6" i="2"/>
  <c r="T5" i="2"/>
  <c r="T4" i="2"/>
  <c r="I35" i="2" l="1"/>
  <c r="J34" i="2" l="1"/>
  <c r="I16" i="2" l="1"/>
  <c r="S42" i="2" l="1"/>
  <c r="R42" i="2"/>
  <c r="Q42" i="2"/>
  <c r="N42" i="2"/>
  <c r="M42" i="2"/>
  <c r="L42" i="2"/>
  <c r="I42" i="2"/>
  <c r="H42" i="2"/>
  <c r="G42" i="2"/>
  <c r="D42" i="2"/>
  <c r="C42" i="2"/>
  <c r="V13" i="2" l="1"/>
  <c r="V16" i="2" s="1"/>
  <c r="T32" i="2" l="1"/>
  <c r="O34" i="2" l="1"/>
  <c r="B13" i="2" l="1"/>
  <c r="W13" i="2" l="1"/>
  <c r="X42" i="2" l="1"/>
  <c r="B42" i="2"/>
  <c r="W34" i="2"/>
  <c r="C35" i="2"/>
  <c r="C44" i="2" s="1"/>
  <c r="D35" i="2"/>
  <c r="D44" i="2" s="1"/>
  <c r="F35" i="2"/>
  <c r="G35" i="2"/>
  <c r="G44" i="2" s="1"/>
  <c r="H35" i="2"/>
  <c r="H44" i="2" s="1"/>
  <c r="I44" i="2"/>
  <c r="K35" i="2"/>
  <c r="L35" i="2"/>
  <c r="L44" i="2" s="1"/>
  <c r="M35" i="2"/>
  <c r="M44" i="2" s="1"/>
  <c r="N35" i="2"/>
  <c r="N44" i="2" s="1"/>
  <c r="P35" i="2"/>
  <c r="Q35" i="2"/>
  <c r="Q44" i="2" s="1"/>
  <c r="R35" i="2"/>
  <c r="R44" i="2" s="1"/>
  <c r="S35" i="2"/>
  <c r="S44" i="2" s="1"/>
  <c r="U35" i="2"/>
  <c r="X35" i="2"/>
  <c r="B35" i="2"/>
  <c r="W29" i="2"/>
  <c r="X13" i="2"/>
  <c r="X16" i="2" s="1"/>
  <c r="B44" i="2" l="1"/>
  <c r="X44" i="2"/>
  <c r="V55" i="2" l="1"/>
  <c r="J23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6" i="2"/>
  <c r="C16" i="2"/>
  <c r="D16" i="2"/>
  <c r="F16" i="2"/>
  <c r="G16" i="2"/>
  <c r="H16" i="2"/>
  <c r="K16" i="2"/>
  <c r="L16" i="2"/>
  <c r="M16" i="2"/>
  <c r="N16" i="2"/>
  <c r="P16" i="2"/>
  <c r="Q16" i="2"/>
  <c r="R16" i="2"/>
  <c r="S16" i="2"/>
  <c r="U16" i="2"/>
  <c r="E20" i="2"/>
  <c r="J20" i="2"/>
  <c r="O20" i="2"/>
  <c r="T20" i="2"/>
  <c r="E21" i="2"/>
  <c r="J21" i="2"/>
  <c r="O21" i="2"/>
  <c r="T21" i="2"/>
  <c r="E22" i="2"/>
  <c r="J22" i="2"/>
  <c r="O22" i="2"/>
  <c r="T22" i="2"/>
  <c r="E23" i="2"/>
  <c r="O23" i="2"/>
  <c r="E24" i="2"/>
  <c r="J24" i="2"/>
  <c r="O24" i="2"/>
  <c r="T24" i="2"/>
  <c r="E25" i="2"/>
  <c r="J25" i="2"/>
  <c r="O25" i="2"/>
  <c r="T25" i="2"/>
  <c r="E26" i="2"/>
  <c r="J26" i="2"/>
  <c r="O26" i="2"/>
  <c r="T26" i="2"/>
  <c r="E27" i="2"/>
  <c r="J27" i="2"/>
  <c r="O27" i="2"/>
  <c r="T27" i="2"/>
  <c r="E37" i="2"/>
  <c r="J37" i="2"/>
  <c r="O37" i="2"/>
  <c r="T37" i="2"/>
  <c r="E38" i="2"/>
  <c r="J38" i="2"/>
  <c r="O38" i="2"/>
  <c r="T38" i="2"/>
  <c r="E39" i="2"/>
  <c r="J39" i="2"/>
  <c r="O39" i="2"/>
  <c r="T39" i="2"/>
  <c r="E40" i="2"/>
  <c r="J40" i="2"/>
  <c r="O40" i="2"/>
  <c r="T40" i="2"/>
  <c r="E41" i="2"/>
  <c r="J41" i="2"/>
  <c r="O41" i="2"/>
  <c r="T41" i="2"/>
  <c r="E28" i="2"/>
  <c r="J28" i="2"/>
  <c r="O28" i="2"/>
  <c r="T28" i="2"/>
  <c r="E30" i="2"/>
  <c r="J30" i="2"/>
  <c r="O30" i="2"/>
  <c r="T30" i="2"/>
  <c r="E31" i="2"/>
  <c r="J31" i="2"/>
  <c r="O31" i="2"/>
  <c r="T31" i="2"/>
  <c r="E32" i="2"/>
  <c r="J32" i="2"/>
  <c r="O32" i="2"/>
  <c r="E33" i="2"/>
  <c r="J33" i="2"/>
  <c r="O33" i="2"/>
  <c r="T33" i="2"/>
  <c r="W9" i="2" l="1"/>
  <c r="E42" i="2"/>
  <c r="T42" i="2"/>
  <c r="O42" i="2"/>
  <c r="W14" i="2"/>
  <c r="J42" i="2"/>
  <c r="W20" i="2"/>
  <c r="O35" i="2"/>
  <c r="O44" i="2" s="1"/>
  <c r="E35" i="2"/>
  <c r="E44" i="2" s="1"/>
  <c r="J35" i="2"/>
  <c r="J44" i="2" s="1"/>
  <c r="T35" i="2"/>
  <c r="W23" i="2"/>
  <c r="W31" i="2"/>
  <c r="W4" i="2"/>
  <c r="W40" i="2"/>
  <c r="W39" i="2"/>
  <c r="W37" i="2"/>
  <c r="W27" i="2"/>
  <c r="W8" i="2"/>
  <c r="E16" i="2"/>
  <c r="W21" i="2"/>
  <c r="W32" i="2"/>
  <c r="W11" i="2"/>
  <c r="W7" i="2"/>
  <c r="W33" i="2"/>
  <c r="W30" i="2"/>
  <c r="W41" i="2"/>
  <c r="W12" i="2"/>
  <c r="W10" i="2"/>
  <c r="W5" i="2"/>
  <c r="W22" i="2"/>
  <c r="W26" i="2"/>
  <c r="W25" i="2"/>
  <c r="W24" i="2"/>
  <c r="T16" i="2"/>
  <c r="W28" i="2"/>
  <c r="W38" i="2"/>
  <c r="O16" i="2"/>
  <c r="J16" i="2"/>
  <c r="T44" i="2" l="1"/>
  <c r="W42" i="2"/>
  <c r="W16" i="2"/>
  <c r="W35" i="2"/>
  <c r="W44" i="2" l="1"/>
  <c r="V48" i="2" s="1"/>
  <c r="V50" i="2" s="1"/>
</calcChain>
</file>

<file path=xl/sharedStrings.xml><?xml version="1.0" encoding="utf-8"?>
<sst xmlns="http://schemas.openxmlformats.org/spreadsheetml/2006/main" count="72" uniqueCount="68">
  <si>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</si>
  <si>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</si>
  <si>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</si>
  <si>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</si>
  <si>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</si>
  <si>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</si>
  <si>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</si>
  <si>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</si>
  <si>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</si>
  <si>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</si>
  <si>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</si>
  <si>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</si>
  <si>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</si>
  <si>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</si>
  <si>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</si>
  <si>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</si>
  <si>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</si>
  <si>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</si>
  <si>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</si>
  <si>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</si>
  <si>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</si>
  <si>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</si>
  <si>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</si>
  <si>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</si>
  <si>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</si>
  <si>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</si>
  <si>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</si>
  <si>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</si>
  <si>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</si>
  <si>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</si>
  <si>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</si>
  <si>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</si>
  <si>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</si>
  <si>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</si>
  <si>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</si>
  <si>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</si>
  <si>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</si>
  <si>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</si>
  <si>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</si>
  <si>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</si>
  <si>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</si>
  <si>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</si>
  <si>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</si>
  <si>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</si>
  <si>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</si>
  <si>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</si>
  <si>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</si>
  <si>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</si>
  <si>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</si>
  <si>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</si>
  <si>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</si>
  <si>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</si>
  <si>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</si>
  <si>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</si>
  <si>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</si>
  <si>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</si>
  <si>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</si>
  <si>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</si>
  <si>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</si>
  <si>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</si>
  <si>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</si>
  <si>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</si>
  <si>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</si>
  <si>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</si>
  <si>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</si>
  <si>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NLPC Field Gardens (Trust) FY 1/04/2020-31/03/2021</t>
  </si>
  <si>
    <t>Transfer from NLPC</t>
  </si>
  <si>
    <t>Income excluding allot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</si>
</sst>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6" fillId="0" borderId="0" xfId="1" applyNumberFormat="1" applyFont="1"/>
    <xf numFmtId="4" fontId="6" fillId="0" borderId="0" xfId="1" applyNumberFormat="1" applyFont="1"/>
    <xf numFmtId="42" fontId="7" fillId="0" borderId="0" xfId="1" applyNumberFormat="1" applyFont="1"/>
    <xf numFmtId="42" fontId="7" fillId="0" borderId="0" xfId="1" applyNumberFormat="1" applyFont="1" applyAlignment="1">
      <alignment horizontal="left"/>
    </xf>
    <xf numFmtId="44" fontId="8" fillId="0" borderId="0" xfId="1" applyNumberFormat="1" applyFont="1"/>
    <xf numFmtId="44" fontId="8" fillId="0" borderId="0" xfId="1" applyNumberFormat="1" applyFont="1" applyAlignment="1">
      <alignment wrapText="1"/>
    </xf>
    <xf numFmtId="4" fontId="7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7" fillId="0" borderId="0" xfId="1" applyNumberFormat="1" applyFont="1"/>
    <xf numFmtId="5" fontId="7" fillId="0" borderId="0" xfId="1" applyNumberFormat="1" applyFont="1" applyAlignment="1">
      <alignment horizontal="left"/>
    </xf>
    <xf numFmtId="44" fontId="7" fillId="2" borderId="0" xfId="1" applyNumberFormat="1" applyFont="1" applyFill="1"/>
    <xf numFmtId="44" fontId="7" fillId="3" borderId="0" xfId="1" applyNumberFormat="1" applyFont="1" applyFill="1" applyAlignment="1">
      <alignment horizontal="right" vertical="center" indent="1"/>
    </xf>
    <xf numFmtId="42" fontId="7" fillId="0" borderId="0" xfId="1" applyNumberFormat="1" applyFont="1" applyAlignment="1">
      <alignment horizontal="center"/>
    </xf>
    <xf numFmtId="44" fontId="7" fillId="4" borderId="0" xfId="1" applyNumberFormat="1" applyFont="1" applyFill="1"/>
    <xf numFmtId="164" fontId="11" fillId="0" borderId="0" xfId="1" applyNumberFormat="1" applyFont="1" applyAlignment="1">
      <alignment horizontal="left" vertical="center" wrapText="1" indent="1"/>
    </xf>
    <xf numFmtId="44" fontId="7" fillId="3" borderId="0" xfId="1" applyNumberFormat="1" applyFont="1" applyFill="1"/>
    <xf numFmtId="164" fontId="12" fillId="0" borderId="0" xfId="1" applyNumberFormat="1" applyFont="1" applyAlignment="1">
      <alignment horizontal="left" vertical="center" wrapText="1" indent="1"/>
    </xf>
    <xf numFmtId="164" fontId="9" fillId="0" borderId="0" xfId="1" applyNumberFormat="1" applyFont="1" applyAlignment="1">
      <alignment horizontal="center"/>
    </xf>
    <xf numFmtId="44" fontId="10" fillId="0" borderId="0" xfId="1" applyNumberFormat="1" applyFont="1" applyAlignment="1">
      <alignment wrapText="1"/>
    </xf>
    <xf numFmtId="164" fontId="7" fillId="0" borderId="0" xfId="1" applyNumberFormat="1" applyFont="1"/>
    <xf numFmtId="44" fontId="13" fillId="0" borderId="0" xfId="1" applyNumberFormat="1" applyFont="1"/>
    <xf numFmtId="44" fontId="10" fillId="0" borderId="0" xfId="1" applyNumberFormat="1" applyFont="1" applyAlignment="1">
      <alignment horizontal="right"/>
    </xf>
    <xf numFmtId="44" fontId="9" fillId="0" borderId="0" xfId="1" applyNumberFormat="1" applyFont="1"/>
    <xf numFmtId="44" fontId="7" fillId="0" borderId="0" xfId="1" applyNumberFormat="1" applyFont="1" applyAlignment="1">
      <alignment horizontal="right"/>
    </xf>
    <xf numFmtId="42" fontId="9" fillId="0" borderId="0" xfId="1" applyNumberFormat="1" applyFont="1" applyAlignment="1">
      <alignment horizontal="center"/>
    </xf>
    <xf numFmtId="164" fontId="9" fillId="0" borderId="0" xfId="1" applyNumberFormat="1" applyFont="1"/>
    <xf numFmtId="44" fontId="7" fillId="0" borderId="0" xfId="1" applyNumberFormat="1" applyFont="1" applyAlignment="1">
      <alignment wrapText="1"/>
    </xf>
    <xf numFmtId="44" fontId="14" fillId="0" borderId="0" xfId="1" applyNumberFormat="1" applyFont="1"/>
    <xf numFmtId="164" fontId="9" fillId="0" borderId="0" xfId="1" applyNumberFormat="1" applyFont="1" applyAlignment="1">
      <alignment horizontal="right"/>
    </xf>
    <xf numFmtId="165" fontId="7" fillId="0" borderId="0" xfId="1" applyNumberFormat="1" applyFont="1"/>
    <xf numFmtId="14" fontId="7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7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5" fillId="4" borderId="0" xfId="1" applyNumberFormat="1" applyFont="1" applyFill="1" applyAlignment="1">
      <alignment horizontal="left" vertical="center" wrapText="1" indent="1"/>
    </xf>
    <xf numFmtId="164" fontId="12" fillId="0" borderId="0" xfId="1" applyNumberFormat="1" applyFont="1" applyFill="1" applyAlignment="1">
      <alignment horizontal="left" vertical="center" wrapText="1" indent="1"/>
    </xf>
    <xf numFmtId="44" fontId="1" fillId="0" borderId="0" xfId="1" applyNumberFormat="1" applyFont="1"/>
    <xf numFmtId="42" fontId="4" fillId="0" borderId="0" xfId="1" applyNumberFormat="1" applyFont="1" applyAlignment="1">
      <alignment horizontal="left"/>
    </xf>
    <xf numFmtId="42" fontId="6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5"/>
  <sheetViews>
    <sheetView tabSelected="1" topLeftCell="A33" zoomScale="90" zoomScaleNormal="90" workbookViewId="0">
      <selection activeCell="A55" sqref="A55"/>
    </sheetView>
  </sheetViews>
  <sheetFormatPr defaultRowHeight="15" x14ac:dyDescent="0.2"/>
  <cols>
    <col min="1" max="1" width="31.85546875" style="8" customWidth="1"/>
    <col min="2" max="2" width="14.140625" style="14" hidden="1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5" style="14" hidden="1" customWidth="1"/>
    <col min="10" max="10" width="13" style="14" hidden="1" customWidth="1"/>
    <col min="11" max="11" width="14" style="14" hidden="1" customWidth="1"/>
    <col min="12" max="12" width="10.570312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2.7109375" style="14" hidden="1" customWidth="1"/>
    <col min="18" max="18" width="11.140625" style="14" hidden="1" customWidth="1"/>
    <col min="19" max="19" width="13.710937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51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"/>
      <c r="Z1" s="6"/>
    </row>
    <row r="2" spans="1:26" ht="30.7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50</v>
      </c>
      <c r="R4" s="14">
        <v>0</v>
      </c>
      <c r="S4" s="14">
        <v>0</v>
      </c>
      <c r="T4" s="16">
        <f>SUM(Q4:S4)</f>
        <v>50</v>
      </c>
      <c r="U4" s="16"/>
      <c r="V4" s="44">
        <v>50</v>
      </c>
      <c r="W4" s="16">
        <f t="shared" ref="W4:W13" si="3">E4+J4+O4+T4</f>
        <v>50</v>
      </c>
      <c r="X4" s="16">
        <f>F4+K4+P4+V4</f>
        <v>50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50</v>
      </c>
      <c r="S5" s="14">
        <v>0</v>
      </c>
      <c r="T5" s="16">
        <f>SUM(Q5:S5)</f>
        <v>50</v>
      </c>
      <c r="U5" s="16"/>
      <c r="V5" s="44">
        <v>50</v>
      </c>
      <c r="W5" s="16">
        <f t="shared" si="3"/>
        <v>50</v>
      </c>
      <c r="X5" s="17">
        <v>50</v>
      </c>
    </row>
    <row r="6" spans="1:26" x14ac:dyDescent="0.2">
      <c r="A6" s="46" t="s">
        <v>66</v>
      </c>
      <c r="B6" s="14">
        <v>2500</v>
      </c>
      <c r="E6" s="16"/>
      <c r="F6" s="16">
        <v>2500</v>
      </c>
      <c r="J6" s="16"/>
      <c r="K6" s="16"/>
      <c r="O6" s="16"/>
      <c r="P6" s="16"/>
      <c r="S6" s="14">
        <f t="shared" ref="S6" si="4">SUM(S4:S5)</f>
        <v>0</v>
      </c>
      <c r="T6" s="16"/>
      <c r="U6" s="16"/>
      <c r="V6" s="44"/>
      <c r="W6" s="16">
        <v>2500</v>
      </c>
      <c r="X6" s="17">
        <f>F6+K6+P6+V6</f>
        <v>2500</v>
      </c>
    </row>
    <row r="7" spans="1:26" x14ac:dyDescent="0.2">
      <c r="A7" s="15" t="s">
        <v>33</v>
      </c>
      <c r="B7" s="14">
        <v>0</v>
      </c>
      <c r="C7" s="14">
        <v>593.64</v>
      </c>
      <c r="D7" s="14">
        <v>0</v>
      </c>
      <c r="E7" s="16">
        <f t="shared" si="0"/>
        <v>593.64</v>
      </c>
      <c r="F7" s="16"/>
      <c r="H7" s="14">
        <v>0</v>
      </c>
      <c r="I7" s="14">
        <v>0</v>
      </c>
      <c r="J7" s="16">
        <f t="shared" si="1"/>
        <v>0</v>
      </c>
      <c r="K7" s="16"/>
      <c r="M7" s="14">
        <v>0</v>
      </c>
      <c r="N7" s="14">
        <v>128.87</v>
      </c>
      <c r="O7" s="16">
        <f t="shared" si="2"/>
        <v>128.87</v>
      </c>
      <c r="P7" s="16"/>
      <c r="Q7" s="14">
        <v>0</v>
      </c>
      <c r="R7" s="14">
        <v>0</v>
      </c>
      <c r="S7" s="14">
        <v>77.13</v>
      </c>
      <c r="T7" s="16">
        <f t="shared" ref="T7:T14" si="5">Q7+R7+S7</f>
        <v>77.13</v>
      </c>
      <c r="U7" s="16"/>
      <c r="V7" s="44"/>
      <c r="W7" s="16">
        <f t="shared" si="3"/>
        <v>799.64</v>
      </c>
      <c r="X7" s="17">
        <v>0</v>
      </c>
    </row>
    <row r="8" spans="1:26" x14ac:dyDescent="0.2">
      <c r="A8" s="15" t="s">
        <v>32</v>
      </c>
      <c r="B8" s="14">
        <v>0</v>
      </c>
      <c r="C8" s="14">
        <v>369</v>
      </c>
      <c r="D8" s="14">
        <v>0</v>
      </c>
      <c r="E8" s="16">
        <f t="shared" si="0"/>
        <v>369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369</v>
      </c>
      <c r="N8" s="14">
        <v>0</v>
      </c>
      <c r="O8" s="16">
        <f t="shared" si="2"/>
        <v>369</v>
      </c>
      <c r="P8" s="16">
        <v>369</v>
      </c>
      <c r="Q8" s="14">
        <v>0</v>
      </c>
      <c r="R8" s="14">
        <v>0</v>
      </c>
      <c r="S8" s="14">
        <v>0</v>
      </c>
      <c r="T8" s="16">
        <f t="shared" si="5"/>
        <v>0</v>
      </c>
      <c r="U8" s="16"/>
      <c r="V8" s="44"/>
      <c r="W8" s="16">
        <f t="shared" si="3"/>
        <v>738</v>
      </c>
      <c r="X8" s="17">
        <f>F8+K8+P8+V8</f>
        <v>738</v>
      </c>
    </row>
    <row r="9" spans="1:26" x14ac:dyDescent="0.2">
      <c r="A9" s="15" t="s">
        <v>31</v>
      </c>
      <c r="B9" s="14">
        <v>0</v>
      </c>
      <c r="C9" s="14">
        <v>0</v>
      </c>
      <c r="D9" s="14">
        <v>1320.67</v>
      </c>
      <c r="E9" s="16">
        <f t="shared" si="0"/>
        <v>1320.67</v>
      </c>
      <c r="F9" s="16">
        <v>1250</v>
      </c>
      <c r="G9" s="14">
        <v>0</v>
      </c>
      <c r="H9" s="14">
        <v>1320.67</v>
      </c>
      <c r="J9" s="16">
        <f t="shared" si="1"/>
        <v>1320.67</v>
      </c>
      <c r="K9" s="16">
        <v>1250</v>
      </c>
      <c r="L9" s="14">
        <v>0</v>
      </c>
      <c r="M9" s="14">
        <v>1300.6500000000001</v>
      </c>
      <c r="N9" s="14">
        <v>0</v>
      </c>
      <c r="O9" s="16">
        <f t="shared" si="2"/>
        <v>1300.6500000000001</v>
      </c>
      <c r="P9" s="16">
        <v>1250</v>
      </c>
      <c r="Q9" s="14">
        <v>0</v>
      </c>
      <c r="R9" s="14">
        <v>0</v>
      </c>
      <c r="S9" s="14">
        <v>1300.6500000000001</v>
      </c>
      <c r="T9" s="16">
        <f t="shared" si="5"/>
        <v>1300.6500000000001</v>
      </c>
      <c r="U9" s="16"/>
      <c r="V9" s="44">
        <v>1250</v>
      </c>
      <c r="W9" s="16">
        <f>E9+J9+O9+T9</f>
        <v>5242.6400000000003</v>
      </c>
      <c r="X9" s="17">
        <f>F9+K9+P9+V9</f>
        <v>5000</v>
      </c>
    </row>
    <row r="10" spans="1:26" x14ac:dyDescent="0.2">
      <c r="A10" s="15" t="s">
        <v>30</v>
      </c>
      <c r="B10" s="14">
        <v>0</v>
      </c>
      <c r="C10" s="14">
        <v>0</v>
      </c>
      <c r="D10" s="14">
        <v>1.7</v>
      </c>
      <c r="E10" s="16">
        <f t="shared" si="0"/>
        <v>1.7</v>
      </c>
      <c r="F10" s="16">
        <v>1.25</v>
      </c>
      <c r="G10" s="14">
        <v>0</v>
      </c>
      <c r="H10" s="14">
        <v>7.0000000000000007E-2</v>
      </c>
      <c r="J10" s="16">
        <f t="shared" si="1"/>
        <v>7.0000000000000007E-2</v>
      </c>
      <c r="K10" s="16">
        <v>1.25</v>
      </c>
      <c r="L10" s="14">
        <v>0</v>
      </c>
      <c r="M10" s="14">
        <v>7.0000000000000007E-2</v>
      </c>
      <c r="N10" s="14">
        <v>0</v>
      </c>
      <c r="O10" s="16">
        <f t="shared" si="2"/>
        <v>7.0000000000000007E-2</v>
      </c>
      <c r="P10" s="16">
        <v>1.25</v>
      </c>
      <c r="Q10" s="14">
        <v>0</v>
      </c>
      <c r="R10" s="14">
        <v>0</v>
      </c>
      <c r="S10" s="14">
        <v>7.0000000000000007E-2</v>
      </c>
      <c r="T10" s="16">
        <f t="shared" si="5"/>
        <v>7.0000000000000007E-2</v>
      </c>
      <c r="U10" s="16"/>
      <c r="V10" s="44">
        <v>1.25</v>
      </c>
      <c r="W10" s="16">
        <f t="shared" si="3"/>
        <v>1.9100000000000001</v>
      </c>
      <c r="X10" s="17">
        <f>F10+K10+P10+V10</f>
        <v>5</v>
      </c>
    </row>
    <row r="11" spans="1:26" x14ac:dyDescent="0.2">
      <c r="A11" s="15" t="s">
        <v>29</v>
      </c>
      <c r="B11" s="14">
        <v>0</v>
      </c>
      <c r="C11" s="14">
        <v>67.09</v>
      </c>
      <c r="D11" s="14">
        <v>0</v>
      </c>
      <c r="E11" s="16">
        <f t="shared" si="0"/>
        <v>67.09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63.81</v>
      </c>
      <c r="O11" s="16">
        <f t="shared" si="2"/>
        <v>63.81</v>
      </c>
      <c r="P11" s="16"/>
      <c r="Q11" s="14">
        <v>0</v>
      </c>
      <c r="R11" s="14">
        <v>0</v>
      </c>
      <c r="S11" s="14">
        <v>0</v>
      </c>
      <c r="T11" s="16">
        <f t="shared" si="5"/>
        <v>0</v>
      </c>
      <c r="U11" s="16"/>
      <c r="V11" s="44">
        <v>60</v>
      </c>
      <c r="W11" s="16">
        <f t="shared" si="3"/>
        <v>130.9</v>
      </c>
      <c r="X11" s="17">
        <f>F11+K11+P11+V11</f>
        <v>60</v>
      </c>
    </row>
    <row r="12" spans="1:26" x14ac:dyDescent="0.2">
      <c r="A12" s="15" t="s">
        <v>28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/>
      <c r="Q12" s="14">
        <v>8.0500000000000007</v>
      </c>
      <c r="R12" s="14">
        <v>0</v>
      </c>
      <c r="S12" s="14">
        <v>0</v>
      </c>
      <c r="T12" s="16">
        <f t="shared" si="5"/>
        <v>8.0500000000000007</v>
      </c>
      <c r="U12" s="16"/>
      <c r="V12" s="44">
        <v>6</v>
      </c>
      <c r="W12" s="16">
        <f t="shared" si="3"/>
        <v>8.0500000000000007</v>
      </c>
      <c r="X12" s="17">
        <f>F12+K12+P12+V12</f>
        <v>6</v>
      </c>
    </row>
    <row r="13" spans="1:26" ht="15.75" x14ac:dyDescent="0.25">
      <c r="A13" s="47" t="s">
        <v>67</v>
      </c>
      <c r="B13" s="14">
        <f>SUM(B4:B12)</f>
        <v>2500</v>
      </c>
      <c r="E13" s="16"/>
      <c r="F13" s="16"/>
      <c r="J13" s="16"/>
      <c r="K13" s="16"/>
      <c r="O13" s="16"/>
      <c r="P13" s="16"/>
      <c r="T13" s="16"/>
      <c r="U13" s="16"/>
      <c r="V13" s="44">
        <f>SUM(V4:V12)</f>
        <v>1417.25</v>
      </c>
      <c r="W13" s="16">
        <f t="shared" si="3"/>
        <v>0</v>
      </c>
      <c r="X13" s="38">
        <f>SUM(X4:X12)</f>
        <v>8409</v>
      </c>
    </row>
    <row r="14" spans="1:26" x14ac:dyDescent="0.2">
      <c r="A14" s="4" t="s">
        <v>61</v>
      </c>
      <c r="B14" s="14">
        <v>15</v>
      </c>
      <c r="C14" s="14">
        <v>0</v>
      </c>
      <c r="E14" s="16">
        <f t="shared" si="0"/>
        <v>15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1069</v>
      </c>
      <c r="R14" s="14">
        <v>22.5</v>
      </c>
      <c r="S14" s="14">
        <v>31.5</v>
      </c>
      <c r="T14" s="16">
        <f t="shared" si="5"/>
        <v>1123</v>
      </c>
      <c r="U14" s="16"/>
      <c r="V14" s="44">
        <v>1000</v>
      </c>
      <c r="W14" s="16">
        <f>E14+J14+O14+T14</f>
        <v>1138</v>
      </c>
      <c r="X14" s="17">
        <f>F14+K14+P14+V14</f>
        <v>1000</v>
      </c>
    </row>
    <row r="15" spans="1:26" x14ac:dyDescent="0.2">
      <c r="A15" s="46"/>
    </row>
    <row r="16" spans="1:26" ht="15.75" x14ac:dyDescent="0.25">
      <c r="A16" s="3" t="s">
        <v>60</v>
      </c>
      <c r="B16" s="1">
        <f t="shared" ref="B16:T16" si="6">SUM(B4:B14)</f>
        <v>5015</v>
      </c>
      <c r="C16" s="14">
        <f t="shared" si="6"/>
        <v>1029.73</v>
      </c>
      <c r="D16" s="14">
        <f t="shared" si="6"/>
        <v>1322.3700000000001</v>
      </c>
      <c r="E16" s="16">
        <f t="shared" si="6"/>
        <v>2367.1</v>
      </c>
      <c r="F16" s="16">
        <f t="shared" si="6"/>
        <v>4120.25</v>
      </c>
      <c r="G16" s="16">
        <f t="shared" si="6"/>
        <v>0</v>
      </c>
      <c r="H16" s="16">
        <f t="shared" si="6"/>
        <v>1320.74</v>
      </c>
      <c r="I16" s="16">
        <f>SUM(I4:I15)</f>
        <v>0</v>
      </c>
      <c r="J16" s="16">
        <f t="shared" si="6"/>
        <v>1320.74</v>
      </c>
      <c r="K16" s="16">
        <f t="shared" si="6"/>
        <v>1251.25</v>
      </c>
      <c r="L16" s="16">
        <f t="shared" si="6"/>
        <v>369</v>
      </c>
      <c r="M16" s="16">
        <f t="shared" si="6"/>
        <v>1300.72</v>
      </c>
      <c r="N16" s="16">
        <f t="shared" si="6"/>
        <v>192.68</v>
      </c>
      <c r="O16" s="16">
        <f t="shared" si="6"/>
        <v>1862.3999999999999</v>
      </c>
      <c r="P16" s="16">
        <f t="shared" si="6"/>
        <v>1620.25</v>
      </c>
      <c r="Q16" s="14">
        <f t="shared" si="6"/>
        <v>1127.05</v>
      </c>
      <c r="R16" s="14">
        <f t="shared" si="6"/>
        <v>72.5</v>
      </c>
      <c r="S16" s="14">
        <f t="shared" si="6"/>
        <v>1409.3500000000001</v>
      </c>
      <c r="T16" s="16">
        <f t="shared" si="6"/>
        <v>2608.9</v>
      </c>
      <c r="U16" s="16">
        <f>SUM(U4:U12)</f>
        <v>0</v>
      </c>
      <c r="V16" s="44">
        <f>SUM(V13:V15)</f>
        <v>2417.25</v>
      </c>
      <c r="W16" s="40">
        <f>SUM(W4:W15)</f>
        <v>10659.139999999998</v>
      </c>
      <c r="X16" s="40">
        <f>SUM(X13+X14)</f>
        <v>9409</v>
      </c>
    </row>
    <row r="17" spans="1:26" x14ac:dyDescent="0.2">
      <c r="A17" s="18"/>
    </row>
    <row r="18" spans="1:26" ht="15.75" x14ac:dyDescent="0.25">
      <c r="A18" s="12" t="s">
        <v>27</v>
      </c>
    </row>
    <row r="19" spans="1:26" x14ac:dyDescent="0.2">
      <c r="A19" s="48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" customHeight="1" x14ac:dyDescent="0.2">
      <c r="A20" s="20" t="s">
        <v>25</v>
      </c>
      <c r="B20" s="14">
        <v>224.29</v>
      </c>
      <c r="C20" s="14">
        <v>224.29</v>
      </c>
      <c r="D20" s="14">
        <v>224.29</v>
      </c>
      <c r="E20" s="16">
        <f t="shared" ref="E20:E27" si="7">B20+C20+D20</f>
        <v>672.87</v>
      </c>
      <c r="F20" s="16"/>
      <c r="G20" s="14">
        <v>224.29</v>
      </c>
      <c r="H20" s="14">
        <v>224.29</v>
      </c>
      <c r="I20" s="14">
        <v>224.29</v>
      </c>
      <c r="J20" s="16">
        <f t="shared" ref="J20:J27" si="8">G20+H20+I20</f>
        <v>672.87</v>
      </c>
      <c r="K20" s="16"/>
      <c r="L20" s="14">
        <v>224.29</v>
      </c>
      <c r="M20" s="14">
        <v>0</v>
      </c>
      <c r="N20" s="14">
        <v>0</v>
      </c>
      <c r="O20" s="16">
        <f t="shared" ref="O20:O27" si="9">L20+M20+N20</f>
        <v>224.29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4"/>
      <c r="W20" s="21">
        <f>E20+J20+O20+T20</f>
        <v>1570.03</v>
      </c>
      <c r="X20" s="16">
        <v>1000</v>
      </c>
      <c r="Z20" s="7"/>
    </row>
    <row r="21" spans="1:26" ht="15" customHeight="1" x14ac:dyDescent="0.2">
      <c r="A21" s="22" t="s">
        <v>24</v>
      </c>
      <c r="B21" s="14">
        <v>420</v>
      </c>
      <c r="C21" s="14">
        <v>315</v>
      </c>
      <c r="D21" s="14">
        <v>315</v>
      </c>
      <c r="E21" s="16">
        <f t="shared" si="7"/>
        <v>1050</v>
      </c>
      <c r="F21" s="16"/>
      <c r="G21" s="14">
        <v>315</v>
      </c>
      <c r="H21" s="14">
        <v>315</v>
      </c>
      <c r="I21" s="14">
        <v>315</v>
      </c>
      <c r="J21" s="16">
        <f t="shared" si="8"/>
        <v>945</v>
      </c>
      <c r="K21" s="16"/>
      <c r="M21" s="14">
        <v>315</v>
      </c>
      <c r="N21" s="14">
        <v>0</v>
      </c>
      <c r="O21" s="16">
        <f t="shared" si="9"/>
        <v>315</v>
      </c>
      <c r="P21" s="16"/>
      <c r="Q21" s="14">
        <v>0</v>
      </c>
      <c r="R21" s="14">
        <v>0</v>
      </c>
      <c r="S21" s="14">
        <v>0</v>
      </c>
      <c r="T21" s="16">
        <f>Q21+R21+S21</f>
        <v>0</v>
      </c>
      <c r="U21" s="16"/>
      <c r="V21" s="44"/>
      <c r="W21" s="16">
        <f t="shared" ref="W21:W34" si="10">E21+J21+O21+T21</f>
        <v>2310</v>
      </c>
      <c r="X21" s="16">
        <v>2250</v>
      </c>
    </row>
    <row r="22" spans="1:26" ht="15" customHeight="1" x14ac:dyDescent="0.2">
      <c r="A22" s="22" t="s">
        <v>23</v>
      </c>
      <c r="B22" s="14">
        <v>0</v>
      </c>
      <c r="C22" s="14">
        <v>0</v>
      </c>
      <c r="D22" s="14">
        <v>0</v>
      </c>
      <c r="E22" s="16">
        <f t="shared" si="7"/>
        <v>0</v>
      </c>
      <c r="F22" s="16"/>
      <c r="G22" s="14">
        <v>0</v>
      </c>
      <c r="H22" s="14">
        <v>0</v>
      </c>
      <c r="I22" s="14">
        <v>0</v>
      </c>
      <c r="J22" s="16">
        <f t="shared" si="8"/>
        <v>0</v>
      </c>
      <c r="K22" s="16"/>
      <c r="L22" s="14">
        <v>0</v>
      </c>
      <c r="M22" s="14">
        <v>0</v>
      </c>
      <c r="N22" s="14">
        <v>0</v>
      </c>
      <c r="O22" s="16">
        <f t="shared" si="9"/>
        <v>0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4"/>
      <c r="W22" s="21">
        <f t="shared" si="10"/>
        <v>0</v>
      </c>
      <c r="X22" s="16">
        <v>250</v>
      </c>
    </row>
    <row r="23" spans="1:26" ht="15" customHeight="1" x14ac:dyDescent="0.2">
      <c r="A23" s="49" t="s">
        <v>22</v>
      </c>
      <c r="B23" s="14">
        <v>0</v>
      </c>
      <c r="C23" s="14">
        <v>0</v>
      </c>
      <c r="D23" s="14">
        <v>0</v>
      </c>
      <c r="E23" s="16">
        <f t="shared" si="7"/>
        <v>0</v>
      </c>
      <c r="F23" s="16"/>
      <c r="G23" s="14">
        <v>0</v>
      </c>
      <c r="H23" s="14">
        <v>0</v>
      </c>
      <c r="I23" s="14">
        <v>0</v>
      </c>
      <c r="J23" s="16">
        <f t="shared" si="8"/>
        <v>0</v>
      </c>
      <c r="K23" s="16"/>
      <c r="L23" s="14">
        <v>0</v>
      </c>
      <c r="M23" s="14">
        <v>0</v>
      </c>
      <c r="N23" s="14">
        <v>0</v>
      </c>
      <c r="O23" s="16">
        <f t="shared" si="9"/>
        <v>0</v>
      </c>
      <c r="P23" s="16"/>
      <c r="Q23" s="14">
        <v>0</v>
      </c>
      <c r="R23" s="14">
        <v>0</v>
      </c>
      <c r="S23" s="14">
        <v>0</v>
      </c>
      <c r="T23" s="16"/>
      <c r="U23" s="16"/>
      <c r="V23" s="44"/>
      <c r="W23" s="21">
        <f t="shared" si="10"/>
        <v>0</v>
      </c>
      <c r="X23" s="16">
        <v>150</v>
      </c>
    </row>
    <row r="24" spans="1:26" ht="15" customHeight="1" x14ac:dyDescent="0.2">
      <c r="A24" s="22" t="s">
        <v>21</v>
      </c>
      <c r="B24" s="14">
        <v>2968.22</v>
      </c>
      <c r="D24" s="14">
        <v>0</v>
      </c>
      <c r="E24" s="16">
        <f t="shared" si="7"/>
        <v>2968.22</v>
      </c>
      <c r="F24" s="16"/>
      <c r="G24" s="14">
        <v>0</v>
      </c>
      <c r="J24" s="16">
        <f t="shared" si="8"/>
        <v>0</v>
      </c>
      <c r="K24" s="16"/>
      <c r="L24" s="14">
        <v>244.35</v>
      </c>
      <c r="M24" s="14">
        <v>400</v>
      </c>
      <c r="N24" s="14">
        <v>0</v>
      </c>
      <c r="O24" s="16">
        <f t="shared" si="9"/>
        <v>644.35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4"/>
      <c r="W24" s="16">
        <f t="shared" si="10"/>
        <v>3612.5699999999997</v>
      </c>
      <c r="X24" s="16">
        <v>5000</v>
      </c>
    </row>
    <row r="25" spans="1:26" ht="15" customHeight="1" x14ac:dyDescent="0.2">
      <c r="A25" s="22" t="s">
        <v>20</v>
      </c>
      <c r="B25" s="14">
        <v>0</v>
      </c>
      <c r="C25" s="14">
        <v>0</v>
      </c>
      <c r="D25" s="14">
        <v>0</v>
      </c>
      <c r="E25" s="16">
        <f t="shared" si="7"/>
        <v>0</v>
      </c>
      <c r="F25" s="16"/>
      <c r="G25" s="14">
        <v>0</v>
      </c>
      <c r="H25" s="14">
        <v>0</v>
      </c>
      <c r="I25" s="14">
        <v>0</v>
      </c>
      <c r="J25" s="16">
        <f t="shared" si="8"/>
        <v>0</v>
      </c>
      <c r="K25" s="16"/>
      <c r="M25" s="14">
        <v>0</v>
      </c>
      <c r="N25" s="14">
        <v>0</v>
      </c>
      <c r="O25" s="16">
        <f t="shared" si="9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4"/>
      <c r="W25" s="16">
        <f t="shared" si="10"/>
        <v>0</v>
      </c>
      <c r="X25" s="16">
        <v>0</v>
      </c>
    </row>
    <row r="26" spans="1:26" ht="18" customHeight="1" x14ac:dyDescent="0.2">
      <c r="A26" s="22" t="s">
        <v>19</v>
      </c>
      <c r="B26" s="14">
        <v>0</v>
      </c>
      <c r="C26" s="14">
        <v>0</v>
      </c>
      <c r="D26" s="14">
        <v>0</v>
      </c>
      <c r="E26" s="16">
        <f t="shared" si="7"/>
        <v>0</v>
      </c>
      <c r="F26" s="16"/>
      <c r="G26" s="14">
        <v>0</v>
      </c>
      <c r="H26" s="14">
        <v>0</v>
      </c>
      <c r="I26" s="14">
        <v>0</v>
      </c>
      <c r="J26" s="16">
        <f t="shared" si="8"/>
        <v>0</v>
      </c>
      <c r="K26" s="16"/>
      <c r="L26" s="14">
        <v>0</v>
      </c>
      <c r="M26" s="14">
        <v>0</v>
      </c>
      <c r="N26" s="14">
        <v>0</v>
      </c>
      <c r="O26" s="16">
        <f t="shared" si="9"/>
        <v>0</v>
      </c>
      <c r="P26" s="16"/>
      <c r="Q26" s="14">
        <v>0</v>
      </c>
      <c r="R26" s="14">
        <v>0</v>
      </c>
      <c r="S26" s="14">
        <v>135.63</v>
      </c>
      <c r="T26" s="16">
        <f>Q26+R26+S26</f>
        <v>135.63</v>
      </c>
      <c r="U26" s="16"/>
      <c r="V26" s="44"/>
      <c r="W26" s="16">
        <f t="shared" si="10"/>
        <v>135.63</v>
      </c>
      <c r="X26" s="16">
        <v>500</v>
      </c>
    </row>
    <row r="27" spans="1:26" ht="15" customHeight="1" x14ac:dyDescent="0.2">
      <c r="A27" s="2" t="s">
        <v>18</v>
      </c>
      <c r="B27" s="14">
        <v>0</v>
      </c>
      <c r="C27" s="14">
        <v>0</v>
      </c>
      <c r="D27" s="14">
        <v>0</v>
      </c>
      <c r="E27" s="16">
        <f t="shared" si="7"/>
        <v>0</v>
      </c>
      <c r="F27" s="16"/>
      <c r="G27" s="14">
        <v>0</v>
      </c>
      <c r="H27" s="14">
        <v>0</v>
      </c>
      <c r="I27" s="14">
        <v>0</v>
      </c>
      <c r="J27" s="16">
        <f t="shared" si="8"/>
        <v>0</v>
      </c>
      <c r="K27" s="16"/>
      <c r="L27" s="14">
        <v>0</v>
      </c>
      <c r="M27" s="14">
        <v>0</v>
      </c>
      <c r="N27" s="14">
        <v>0</v>
      </c>
      <c r="O27" s="16">
        <f t="shared" si="9"/>
        <v>0</v>
      </c>
      <c r="P27" s="16"/>
      <c r="Q27" s="14">
        <v>0</v>
      </c>
      <c r="R27" s="14">
        <v>0</v>
      </c>
      <c r="S27" s="14">
        <v>250</v>
      </c>
      <c r="T27" s="16">
        <f>Q27+R27+S27</f>
        <v>250</v>
      </c>
      <c r="U27" s="16"/>
      <c r="V27" s="44"/>
      <c r="W27" s="16">
        <f t="shared" si="10"/>
        <v>250</v>
      </c>
      <c r="X27" s="16">
        <v>75</v>
      </c>
    </row>
    <row r="28" spans="1:26" ht="15" customHeight="1" x14ac:dyDescent="0.2">
      <c r="A28" s="22" t="s">
        <v>11</v>
      </c>
      <c r="B28" s="14">
        <v>0</v>
      </c>
      <c r="C28" s="14">
        <v>180</v>
      </c>
      <c r="D28" s="14">
        <v>0</v>
      </c>
      <c r="E28" s="16">
        <f t="shared" ref="E28:E33" si="11">B28+C28+D28</f>
        <v>180</v>
      </c>
      <c r="F28" s="16"/>
      <c r="G28" s="14">
        <v>0</v>
      </c>
      <c r="H28" s="14">
        <v>0</v>
      </c>
      <c r="I28" s="14">
        <v>0</v>
      </c>
      <c r="J28" s="16">
        <f t="shared" ref="J28:J33" si="12">G28+H28+I28</f>
        <v>0</v>
      </c>
      <c r="K28" s="16"/>
      <c r="M28" s="14">
        <v>0</v>
      </c>
      <c r="N28" s="14">
        <v>0</v>
      </c>
      <c r="O28" s="16">
        <f t="shared" ref="O28:O33" si="13">L28+M28+N28</f>
        <v>0</v>
      </c>
      <c r="P28" s="16"/>
      <c r="Q28" s="14">
        <v>0</v>
      </c>
      <c r="R28" s="14">
        <v>0</v>
      </c>
      <c r="S28" s="14">
        <v>0</v>
      </c>
      <c r="T28" s="16">
        <f t="shared" ref="T28:T31" si="14">Q28+R28+S28</f>
        <v>0</v>
      </c>
      <c r="U28" s="16"/>
      <c r="V28" s="44"/>
      <c r="W28" s="16">
        <f t="shared" si="10"/>
        <v>180</v>
      </c>
      <c r="X28" s="16">
        <v>400</v>
      </c>
    </row>
    <row r="29" spans="1:26" ht="15" customHeight="1" x14ac:dyDescent="0.2">
      <c r="A29" s="2" t="s">
        <v>62</v>
      </c>
      <c r="B29" s="14">
        <v>0</v>
      </c>
      <c r="E29" s="16"/>
      <c r="F29" s="16"/>
      <c r="J29" s="16"/>
      <c r="K29" s="16"/>
      <c r="O29" s="16"/>
      <c r="P29" s="16"/>
      <c r="T29" s="16"/>
      <c r="U29" s="16"/>
      <c r="V29" s="44"/>
      <c r="W29" s="16">
        <f t="shared" si="10"/>
        <v>0</v>
      </c>
      <c r="X29" s="16">
        <v>0</v>
      </c>
    </row>
    <row r="30" spans="1:26" ht="15" customHeight="1" x14ac:dyDescent="0.2">
      <c r="A30" s="22" t="s">
        <v>10</v>
      </c>
      <c r="B30" s="14">
        <v>0</v>
      </c>
      <c r="C30" s="14">
        <v>0</v>
      </c>
      <c r="D30" s="14">
        <v>0</v>
      </c>
      <c r="E30" s="16">
        <f t="shared" si="11"/>
        <v>0</v>
      </c>
      <c r="F30" s="16"/>
      <c r="G30" s="14">
        <v>0</v>
      </c>
      <c r="H30" s="14">
        <v>0</v>
      </c>
      <c r="I30" s="14">
        <v>0</v>
      </c>
      <c r="J30" s="16">
        <f t="shared" si="12"/>
        <v>0</v>
      </c>
      <c r="K30" s="16"/>
      <c r="L30" s="14">
        <v>0</v>
      </c>
      <c r="M30" s="14">
        <v>0</v>
      </c>
      <c r="N30" s="14">
        <v>0</v>
      </c>
      <c r="O30" s="16">
        <f t="shared" si="13"/>
        <v>0</v>
      </c>
      <c r="P30" s="16"/>
      <c r="Q30" s="14">
        <v>0</v>
      </c>
      <c r="R30" s="14">
        <v>0</v>
      </c>
      <c r="S30" s="14">
        <v>0</v>
      </c>
      <c r="T30" s="16">
        <f t="shared" si="14"/>
        <v>0</v>
      </c>
      <c r="U30" s="16"/>
      <c r="V30" s="44"/>
      <c r="W30" s="16">
        <f t="shared" si="10"/>
        <v>0</v>
      </c>
      <c r="X30" s="16">
        <v>50</v>
      </c>
    </row>
    <row r="31" spans="1:26" ht="15" customHeight="1" x14ac:dyDescent="0.2">
      <c r="A31" s="22" t="s">
        <v>9</v>
      </c>
      <c r="B31" s="14">
        <v>0</v>
      </c>
      <c r="C31" s="14">
        <v>0</v>
      </c>
      <c r="D31" s="14">
        <v>0</v>
      </c>
      <c r="E31" s="16">
        <f t="shared" si="11"/>
        <v>0</v>
      </c>
      <c r="F31" s="16"/>
      <c r="G31" s="14">
        <v>0</v>
      </c>
      <c r="H31" s="14">
        <v>0</v>
      </c>
      <c r="I31" s="14">
        <v>0</v>
      </c>
      <c r="J31" s="16">
        <f t="shared" si="12"/>
        <v>0</v>
      </c>
      <c r="K31" s="16"/>
      <c r="L31" s="14">
        <v>0</v>
      </c>
      <c r="M31" s="14">
        <v>0</v>
      </c>
      <c r="N31" s="14">
        <v>0</v>
      </c>
      <c r="O31" s="16">
        <f t="shared" si="13"/>
        <v>0</v>
      </c>
      <c r="P31" s="16"/>
      <c r="Q31" s="14">
        <v>0</v>
      </c>
      <c r="R31" s="14">
        <v>0</v>
      </c>
      <c r="S31" s="14">
        <v>0</v>
      </c>
      <c r="T31" s="16">
        <f t="shared" si="14"/>
        <v>0</v>
      </c>
      <c r="U31" s="16"/>
      <c r="V31" s="44"/>
      <c r="W31" s="16">
        <f t="shared" si="10"/>
        <v>0</v>
      </c>
      <c r="X31" s="16">
        <v>0</v>
      </c>
    </row>
    <row r="32" spans="1:26" ht="15" customHeight="1" x14ac:dyDescent="0.2">
      <c r="A32" s="22" t="s">
        <v>8</v>
      </c>
      <c r="C32" s="14">
        <v>204.99</v>
      </c>
      <c r="E32" s="16">
        <f t="shared" si="11"/>
        <v>204.99</v>
      </c>
      <c r="F32" s="16"/>
      <c r="G32" s="14">
        <v>0</v>
      </c>
      <c r="I32" s="14">
        <v>0</v>
      </c>
      <c r="J32" s="16">
        <f t="shared" si="12"/>
        <v>0</v>
      </c>
      <c r="K32" s="16"/>
      <c r="L32" s="37">
        <v>0</v>
      </c>
      <c r="M32" s="14">
        <v>65.989999999999995</v>
      </c>
      <c r="N32" s="14">
        <v>0</v>
      </c>
      <c r="O32" s="16">
        <f t="shared" si="13"/>
        <v>65.989999999999995</v>
      </c>
      <c r="P32" s="16"/>
      <c r="Q32" s="14">
        <v>0</v>
      </c>
      <c r="R32" s="14">
        <v>54</v>
      </c>
      <c r="S32" s="14">
        <v>0</v>
      </c>
      <c r="T32" s="16">
        <f>SUM(Q32:S32)</f>
        <v>54</v>
      </c>
      <c r="U32" s="16"/>
      <c r="V32" s="44"/>
      <c r="W32" s="16">
        <f t="shared" si="10"/>
        <v>324.98</v>
      </c>
      <c r="X32" s="16">
        <v>500</v>
      </c>
    </row>
    <row r="33" spans="1:26" ht="15" customHeight="1" x14ac:dyDescent="0.2">
      <c r="A33" s="22" t="s">
        <v>7</v>
      </c>
      <c r="B33" s="14">
        <v>0</v>
      </c>
      <c r="C33" s="14">
        <v>0</v>
      </c>
      <c r="D33" s="14">
        <v>0</v>
      </c>
      <c r="E33" s="16">
        <f t="shared" si="11"/>
        <v>0</v>
      </c>
      <c r="F33" s="16"/>
      <c r="G33" s="14">
        <v>0</v>
      </c>
      <c r="H33" s="14">
        <v>0</v>
      </c>
      <c r="I33" s="14">
        <v>0</v>
      </c>
      <c r="J33" s="16">
        <f t="shared" si="12"/>
        <v>0</v>
      </c>
      <c r="K33" s="16"/>
      <c r="L33" s="14">
        <v>0</v>
      </c>
      <c r="M33" s="14">
        <v>0</v>
      </c>
      <c r="N33" s="14">
        <v>0</v>
      </c>
      <c r="O33" s="16">
        <f t="shared" si="13"/>
        <v>0</v>
      </c>
      <c r="P33" s="16"/>
      <c r="Q33" s="14">
        <v>0</v>
      </c>
      <c r="R33" s="14">
        <v>0</v>
      </c>
      <c r="S33" s="14">
        <v>0</v>
      </c>
      <c r="T33" s="16">
        <f>Q33+R33+S33</f>
        <v>0</v>
      </c>
      <c r="U33" s="16"/>
      <c r="V33" s="44"/>
      <c r="W33" s="16">
        <f t="shared" si="10"/>
        <v>0</v>
      </c>
      <c r="X33" s="16">
        <v>0</v>
      </c>
    </row>
    <row r="34" spans="1:26" ht="15" customHeight="1" x14ac:dyDescent="0.2">
      <c r="A34" s="2" t="s">
        <v>6</v>
      </c>
      <c r="B34" s="14">
        <v>593.64</v>
      </c>
      <c r="E34" s="16">
        <f>SUM(B34:D34)</f>
        <v>593.64</v>
      </c>
      <c r="F34" s="16"/>
      <c r="J34" s="16">
        <f>SUM(G34:I34)</f>
        <v>0</v>
      </c>
      <c r="K34" s="16"/>
      <c r="L34" s="14">
        <v>48.87</v>
      </c>
      <c r="M34" s="14">
        <v>80</v>
      </c>
      <c r="O34" s="43">
        <f>L34+M34+N34</f>
        <v>128.87</v>
      </c>
      <c r="P34" s="16"/>
      <c r="S34" s="14">
        <v>77.13</v>
      </c>
      <c r="T34" s="16">
        <v>77.13</v>
      </c>
      <c r="U34" s="16"/>
      <c r="V34" s="44"/>
      <c r="W34" s="16">
        <f t="shared" si="10"/>
        <v>799.64</v>
      </c>
      <c r="X34" s="16">
        <v>0</v>
      </c>
    </row>
    <row r="35" spans="1:26" ht="15" customHeight="1" x14ac:dyDescent="0.25">
      <c r="A35" s="39" t="s">
        <v>63</v>
      </c>
      <c r="B35" s="1">
        <f>SUM(B20:B34)</f>
        <v>4206.1499999999996</v>
      </c>
      <c r="C35" s="1">
        <f t="shared" ref="C35:X35" si="15">SUM(C20:C34)</f>
        <v>924.28</v>
      </c>
      <c r="D35" s="1">
        <f t="shared" si="15"/>
        <v>539.29</v>
      </c>
      <c r="E35" s="1">
        <f t="shared" si="15"/>
        <v>5669.72</v>
      </c>
      <c r="F35" s="1">
        <f t="shared" si="15"/>
        <v>0</v>
      </c>
      <c r="G35" s="1">
        <f t="shared" si="15"/>
        <v>539.29</v>
      </c>
      <c r="H35" s="1">
        <f t="shared" si="15"/>
        <v>539.29</v>
      </c>
      <c r="I35" s="1">
        <f t="shared" si="15"/>
        <v>539.29</v>
      </c>
      <c r="J35" s="1">
        <f t="shared" si="15"/>
        <v>1617.87</v>
      </c>
      <c r="K35" s="1">
        <f t="shared" si="15"/>
        <v>0</v>
      </c>
      <c r="L35" s="1">
        <f t="shared" si="15"/>
        <v>517.51</v>
      </c>
      <c r="M35" s="1">
        <f t="shared" si="15"/>
        <v>860.99</v>
      </c>
      <c r="N35" s="1">
        <f t="shared" si="15"/>
        <v>0</v>
      </c>
      <c r="O35" s="1">
        <f t="shared" si="15"/>
        <v>1378.5</v>
      </c>
      <c r="P35" s="1">
        <f t="shared" si="15"/>
        <v>0</v>
      </c>
      <c r="Q35" s="1">
        <f t="shared" si="15"/>
        <v>0</v>
      </c>
      <c r="R35" s="1">
        <f t="shared" si="15"/>
        <v>54</v>
      </c>
      <c r="S35" s="1">
        <f t="shared" si="15"/>
        <v>462.76</v>
      </c>
      <c r="T35" s="1">
        <f t="shared" si="15"/>
        <v>516.76</v>
      </c>
      <c r="U35" s="1">
        <f t="shared" si="15"/>
        <v>0</v>
      </c>
      <c r="V35" s="1"/>
      <c r="W35" s="41">
        <f t="shared" si="15"/>
        <v>9182.8499999999985</v>
      </c>
      <c r="X35" s="41">
        <f t="shared" si="15"/>
        <v>10175</v>
      </c>
    </row>
    <row r="36" spans="1:26" ht="15" customHeight="1" x14ac:dyDescent="0.2">
      <c r="A36" s="48" t="s">
        <v>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6" ht="15" customHeight="1" x14ac:dyDescent="0.2">
      <c r="A37" s="20" t="s">
        <v>16</v>
      </c>
      <c r="B37" s="14">
        <v>0</v>
      </c>
      <c r="C37" s="14">
        <v>0</v>
      </c>
      <c r="D37" s="14">
        <v>0</v>
      </c>
      <c r="E37" s="16">
        <f>B37+C37+D37</f>
        <v>0</v>
      </c>
      <c r="F37" s="16"/>
      <c r="H37" s="14">
        <v>108</v>
      </c>
      <c r="I37" s="14">
        <v>0</v>
      </c>
      <c r="J37" s="16">
        <f>G37+H37+I37</f>
        <v>108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160.5</v>
      </c>
      <c r="R37" s="14">
        <v>0</v>
      </c>
      <c r="S37" s="14">
        <v>0</v>
      </c>
      <c r="T37" s="16">
        <f>Q37+R37+S37</f>
        <v>160.5</v>
      </c>
      <c r="U37" s="16"/>
      <c r="V37" s="44"/>
      <c r="W37" s="21">
        <f t="shared" ref="W37:W41" si="16">E37+J37+O37+T37</f>
        <v>268.5</v>
      </c>
      <c r="X37" s="16">
        <v>320</v>
      </c>
    </row>
    <row r="38" spans="1:26" ht="15" customHeight="1" x14ac:dyDescent="0.2">
      <c r="A38" s="20" t="s">
        <v>15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4"/>
      <c r="W38" s="21">
        <f t="shared" si="16"/>
        <v>0</v>
      </c>
      <c r="X38" s="16">
        <v>170</v>
      </c>
    </row>
    <row r="39" spans="1:26" ht="15" customHeight="1" x14ac:dyDescent="0.2">
      <c r="A39" s="20" t="s">
        <v>14</v>
      </c>
      <c r="B39" s="14">
        <v>0</v>
      </c>
      <c r="C39" s="14">
        <v>0</v>
      </c>
      <c r="D39" s="14">
        <v>72.86</v>
      </c>
      <c r="E39" s="16">
        <f>B39+C39+D39</f>
        <v>72.86</v>
      </c>
      <c r="F39" s="16"/>
      <c r="G39" s="14">
        <v>0</v>
      </c>
      <c r="H39" s="14">
        <v>0</v>
      </c>
      <c r="I39" s="14">
        <v>101.22</v>
      </c>
      <c r="J39" s="16">
        <f>G39+H39+I39</f>
        <v>101.22</v>
      </c>
      <c r="K39" s="16"/>
      <c r="L39" s="14">
        <v>0</v>
      </c>
      <c r="M39" s="14">
        <v>26.74</v>
      </c>
      <c r="N39" s="14">
        <v>0</v>
      </c>
      <c r="O39" s="16">
        <f>L39+M39+N39</f>
        <v>26.74</v>
      </c>
      <c r="P39" s="16"/>
      <c r="Q39" s="14">
        <v>0</v>
      </c>
      <c r="R39" s="14">
        <v>98.06</v>
      </c>
      <c r="S39" s="14">
        <v>0</v>
      </c>
      <c r="T39" s="16">
        <f>Q39+R39+S39</f>
        <v>98.06</v>
      </c>
      <c r="U39" s="16"/>
      <c r="V39" s="44"/>
      <c r="W39" s="16">
        <f t="shared" si="16"/>
        <v>298.88</v>
      </c>
      <c r="X39" s="16">
        <v>300</v>
      </c>
    </row>
    <row r="40" spans="1:26" ht="15" customHeight="1" x14ac:dyDescent="0.2">
      <c r="A40" s="22" t="s">
        <v>13</v>
      </c>
      <c r="B40" s="14">
        <v>0</v>
      </c>
      <c r="C40" s="14">
        <v>0</v>
      </c>
      <c r="D40" s="14">
        <v>0</v>
      </c>
      <c r="E40" s="16">
        <f>B40+C40+D40</f>
        <v>0</v>
      </c>
      <c r="F40" s="16"/>
      <c r="G40" s="14">
        <v>0</v>
      </c>
      <c r="H40" s="14">
        <v>0</v>
      </c>
      <c r="I40" s="14">
        <v>0</v>
      </c>
      <c r="J40" s="16">
        <f>G40+H40+I40</f>
        <v>0</v>
      </c>
      <c r="K40" s="16"/>
      <c r="L40" s="14">
        <v>0</v>
      </c>
      <c r="M40" s="14">
        <v>0</v>
      </c>
      <c r="N40" s="14">
        <v>0</v>
      </c>
      <c r="O40" s="16">
        <f>L40+M40+N40</f>
        <v>0</v>
      </c>
      <c r="P40" s="16"/>
      <c r="Q40" s="14">
        <v>0</v>
      </c>
      <c r="R40" s="14">
        <v>0</v>
      </c>
      <c r="S40" s="14">
        <v>0</v>
      </c>
      <c r="T40" s="16">
        <f>Q40+R40+S40</f>
        <v>0</v>
      </c>
      <c r="U40" s="16"/>
      <c r="V40" s="44"/>
      <c r="W40" s="16">
        <f t="shared" si="16"/>
        <v>0</v>
      </c>
      <c r="X40" s="16">
        <v>100</v>
      </c>
    </row>
    <row r="41" spans="1:26" ht="15" customHeight="1" x14ac:dyDescent="0.2">
      <c r="A41" s="22" t="s">
        <v>12</v>
      </c>
      <c r="C41" s="14">
        <v>0</v>
      </c>
      <c r="D41" s="14">
        <v>0</v>
      </c>
      <c r="E41" s="16">
        <f>B41+C41+D41</f>
        <v>0</v>
      </c>
      <c r="F41" s="16"/>
      <c r="G41" s="14">
        <v>0</v>
      </c>
      <c r="H41" s="14">
        <v>0</v>
      </c>
      <c r="I41" s="14">
        <v>0</v>
      </c>
      <c r="J41" s="16">
        <f>G41+H41+I41</f>
        <v>0</v>
      </c>
      <c r="K41" s="16"/>
      <c r="L41" s="14">
        <v>0</v>
      </c>
      <c r="M41" s="14">
        <v>0</v>
      </c>
      <c r="N41" s="14">
        <v>0</v>
      </c>
      <c r="O41" s="16">
        <f>L41+M41+N41</f>
        <v>0</v>
      </c>
      <c r="P41" s="16"/>
      <c r="Q41" s="14">
        <v>0</v>
      </c>
      <c r="R41" s="14">
        <v>0</v>
      </c>
      <c r="S41" s="14">
        <v>0</v>
      </c>
      <c r="T41" s="16">
        <f>Q41+R41+S41</f>
        <v>0</v>
      </c>
      <c r="U41" s="16"/>
      <c r="V41" s="44"/>
      <c r="W41" s="16">
        <f t="shared" si="16"/>
        <v>0</v>
      </c>
      <c r="X41" s="16">
        <v>100</v>
      </c>
    </row>
    <row r="42" spans="1:26" ht="15" customHeight="1" x14ac:dyDescent="0.25">
      <c r="A42" s="39" t="s">
        <v>64</v>
      </c>
      <c r="B42" s="1">
        <f>SUM(B37:B41)</f>
        <v>0</v>
      </c>
      <c r="C42" s="1">
        <f>SUM(C37:C41)</f>
        <v>0</v>
      </c>
      <c r="D42" s="1">
        <f>SUM(D37:D41)</f>
        <v>72.86</v>
      </c>
      <c r="E42" s="40">
        <f>SUM(E37:E41)</f>
        <v>72.86</v>
      </c>
      <c r="F42" s="40"/>
      <c r="G42" s="1">
        <f>SUM(G37:G41)</f>
        <v>0</v>
      </c>
      <c r="H42" s="1">
        <f>SUM(H37:H41)</f>
        <v>108</v>
      </c>
      <c r="I42" s="1">
        <f>SUM(I37:I41)</f>
        <v>101.22</v>
      </c>
      <c r="J42" s="40">
        <f>SUM(J37:J41)</f>
        <v>209.22</v>
      </c>
      <c r="K42" s="40"/>
      <c r="L42" s="1">
        <f>SUM(L37:L41)</f>
        <v>0</v>
      </c>
      <c r="M42" s="1">
        <f>SUM(M37:M41)</f>
        <v>26.74</v>
      </c>
      <c r="N42" s="1">
        <f>SUM(N37:N41)</f>
        <v>0</v>
      </c>
      <c r="O42" s="40">
        <f>SUM(O37:O41)</f>
        <v>26.74</v>
      </c>
      <c r="P42" s="40"/>
      <c r="Q42" s="1">
        <f>SUM(Q37:Q41)</f>
        <v>160.5</v>
      </c>
      <c r="R42" s="1">
        <f>SUM(R37:R41)</f>
        <v>98.06</v>
      </c>
      <c r="S42" s="1">
        <f>SUM(S37:S41)</f>
        <v>0</v>
      </c>
      <c r="T42" s="40">
        <f>SUM(T37:T41)</f>
        <v>258.56</v>
      </c>
      <c r="U42" s="40"/>
      <c r="V42" s="45"/>
      <c r="W42" s="40">
        <f>SUM(W37:W41)</f>
        <v>567.38</v>
      </c>
      <c r="X42" s="41">
        <f>SUM(X37:X41)</f>
        <v>990</v>
      </c>
    </row>
    <row r="43" spans="1:26" ht="15" customHeight="1" x14ac:dyDescent="0.2">
      <c r="A43" s="22"/>
      <c r="E43" s="16"/>
      <c r="F43" s="16"/>
      <c r="J43" s="16"/>
      <c r="K43" s="16"/>
      <c r="O43" s="16"/>
      <c r="P43" s="16"/>
      <c r="T43" s="16"/>
      <c r="U43" s="16"/>
      <c r="V43" s="44"/>
      <c r="W43" s="16"/>
      <c r="X43" s="16"/>
    </row>
    <row r="44" spans="1:26" ht="15" customHeight="1" x14ac:dyDescent="0.25">
      <c r="A44" s="42" t="s">
        <v>59</v>
      </c>
      <c r="B44" s="1">
        <f>SUM(B35+B42)</f>
        <v>4206.1499999999996</v>
      </c>
      <c r="C44" s="1">
        <f>SUM(C35+C42)</f>
        <v>924.28</v>
      </c>
      <c r="D44" s="1">
        <f>SUM(D35+D42)</f>
        <v>612.15</v>
      </c>
      <c r="E44" s="40">
        <f>SUM(E35+E42)</f>
        <v>5742.58</v>
      </c>
      <c r="F44" s="40"/>
      <c r="G44" s="1">
        <f>SUM(G35+G42)</f>
        <v>539.29</v>
      </c>
      <c r="H44" s="1">
        <f>SUM(H35+H42)</f>
        <v>647.29</v>
      </c>
      <c r="I44" s="1">
        <f>SUM(I35+I42)</f>
        <v>640.51</v>
      </c>
      <c r="J44" s="40">
        <f>SUM(J35+J42)</f>
        <v>1827.09</v>
      </c>
      <c r="K44" s="40"/>
      <c r="L44" s="1">
        <f>SUM(L35+L42)</f>
        <v>517.51</v>
      </c>
      <c r="M44" s="1">
        <f>SUM(M35+M42)</f>
        <v>887.73</v>
      </c>
      <c r="N44" s="1">
        <f>SUM(N35+N42)</f>
        <v>0</v>
      </c>
      <c r="O44" s="40">
        <f>SUM(O35+O42)</f>
        <v>1405.24</v>
      </c>
      <c r="P44" s="40"/>
      <c r="Q44" s="1">
        <f>SUM(Q35+Q42)</f>
        <v>160.5</v>
      </c>
      <c r="R44" s="1">
        <f>SUM(R35+R42)</f>
        <v>152.06</v>
      </c>
      <c r="S44" s="1">
        <f>SUM(S35+S42)</f>
        <v>462.76</v>
      </c>
      <c r="T44" s="40">
        <f>SUM(T35+T42)</f>
        <v>775.31999999999994</v>
      </c>
      <c r="U44" s="40"/>
      <c r="V44" s="45"/>
      <c r="W44" s="41">
        <f>SUM(W35+W42)</f>
        <v>9750.2299999999977</v>
      </c>
      <c r="X44" s="41">
        <f>SUM(X35+X42)</f>
        <v>11165</v>
      </c>
    </row>
    <row r="45" spans="1:26" ht="15" customHeight="1" x14ac:dyDescent="0.2">
      <c r="A45" s="22"/>
      <c r="E45" s="16"/>
      <c r="F45" s="16"/>
      <c r="J45" s="16"/>
      <c r="K45" s="16"/>
      <c r="O45" s="16"/>
      <c r="P45" s="16"/>
      <c r="T45" s="16"/>
      <c r="U45" s="16"/>
      <c r="V45" s="44"/>
      <c r="W45" s="16"/>
      <c r="X45" s="16"/>
    </row>
    <row r="46" spans="1:26" ht="15.75" x14ac:dyDescent="0.25">
      <c r="A46" s="23"/>
      <c r="Z46" s="7"/>
    </row>
    <row r="47" spans="1:26" ht="15.75" x14ac:dyDescent="0.25">
      <c r="A47" s="23"/>
      <c r="D47" s="24"/>
      <c r="E47" s="13"/>
      <c r="F47" s="24"/>
      <c r="G47" s="13"/>
      <c r="H47" s="24"/>
      <c r="I47" s="13"/>
      <c r="J47" s="24"/>
      <c r="K47" s="24"/>
      <c r="Z47" s="7"/>
    </row>
    <row r="48" spans="1:26" x14ac:dyDescent="0.2">
      <c r="A48" s="25" t="s">
        <v>5</v>
      </c>
      <c r="C48" s="26"/>
      <c r="D48" s="7"/>
      <c r="E48" s="24"/>
      <c r="F48" s="26"/>
      <c r="G48" s="7"/>
      <c r="H48" s="24"/>
      <c r="I48" s="13"/>
      <c r="J48" s="24"/>
      <c r="K48" s="24"/>
      <c r="S48" s="27"/>
      <c r="V48" s="50">
        <f>SUM(W16-W44)</f>
        <v>908.90999999999985</v>
      </c>
      <c r="X48" s="14">
        <v>908.91</v>
      </c>
      <c r="Y48" s="14"/>
      <c r="Z48" s="7"/>
    </row>
    <row r="49" spans="1:26" x14ac:dyDescent="0.2">
      <c r="A49" s="25" t="s">
        <v>4</v>
      </c>
      <c r="D49" s="7"/>
      <c r="E49" s="24"/>
      <c r="G49" s="7"/>
      <c r="H49" s="24"/>
      <c r="I49" s="13"/>
      <c r="J49" s="24"/>
      <c r="K49" s="24"/>
      <c r="S49" s="27"/>
      <c r="V49" s="14">
        <v>5620.75</v>
      </c>
      <c r="X49" s="14">
        <v>5620.75</v>
      </c>
      <c r="Y49" s="14"/>
      <c r="Z49" s="7"/>
    </row>
    <row r="50" spans="1:26" ht="15.75" x14ac:dyDescent="0.25">
      <c r="A50" s="23" t="s">
        <v>0</v>
      </c>
      <c r="B50" s="28"/>
      <c r="D50" s="28"/>
      <c r="G50" s="28"/>
      <c r="S50" s="29"/>
      <c r="V50" s="28">
        <f>SUM(V48:V49)</f>
        <v>6529.66</v>
      </c>
      <c r="X50" s="1">
        <f>SUM(X48:X49)</f>
        <v>6529.66</v>
      </c>
      <c r="Y50" s="14"/>
      <c r="Z50" s="7"/>
    </row>
    <row r="51" spans="1:26" ht="15.75" x14ac:dyDescent="0.25">
      <c r="A51" s="30"/>
      <c r="S51" s="29"/>
      <c r="Y51" s="14"/>
      <c r="Z51" s="7"/>
    </row>
    <row r="52" spans="1:26" ht="15.75" x14ac:dyDescent="0.25">
      <c r="A52" s="31" t="s">
        <v>3</v>
      </c>
      <c r="B52" s="24"/>
      <c r="S52" s="29"/>
      <c r="V52" s="24"/>
      <c r="W52" s="13"/>
      <c r="Z52" s="35"/>
    </row>
    <row r="53" spans="1:26" x14ac:dyDescent="0.2">
      <c r="A53" s="7" t="s">
        <v>2</v>
      </c>
      <c r="B53" s="32"/>
      <c r="D53" s="7"/>
      <c r="G53" s="7"/>
      <c r="R53" s="36"/>
      <c r="S53" s="29"/>
      <c r="U53" s="37"/>
      <c r="V53" s="14">
        <v>2549.9</v>
      </c>
      <c r="W53" s="13"/>
      <c r="X53" s="14">
        <v>2549.9</v>
      </c>
      <c r="Z53" s="7"/>
    </row>
    <row r="54" spans="1:26" x14ac:dyDescent="0.2">
      <c r="A54" s="7" t="s">
        <v>1</v>
      </c>
      <c r="E54" s="7"/>
      <c r="S54" s="29"/>
      <c r="V54" s="14">
        <v>3979.76</v>
      </c>
      <c r="W54" s="33"/>
      <c r="X54" s="14">
        <v>3979.76</v>
      </c>
      <c r="Z54" s="35"/>
    </row>
    <row r="55" spans="1:26" ht="15.75" x14ac:dyDescent="0.25">
      <c r="A55" s="3" t="s">
        <v>0</v>
      </c>
      <c r="B55" s="28"/>
      <c r="C55" s="34" t="s">
        <v>0</v>
      </c>
      <c r="D55" s="28"/>
      <c r="E55" s="26"/>
      <c r="F55" s="34"/>
      <c r="G55" s="28"/>
      <c r="T55" s="34" t="s">
        <v>0</v>
      </c>
      <c r="U55" s="28"/>
      <c r="V55" s="28">
        <f>SUM(V53:V54)</f>
        <v>6529.66</v>
      </c>
      <c r="X55" s="1">
        <f>SUM(X53:X54)</f>
        <v>6529.66</v>
      </c>
      <c r="Z55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scale="28" fitToHeight="0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2018-09-24T09:00:41Z</cp:lastPrinted>
  <dcterms:created xsi:type="dcterms:W3CDTF">2017-08-14T11:28:15Z</dcterms:created>
  <dcterms:modified xsi:type="dcterms:W3CDTF">2021-04-16T12:41:08Z</dcterms:modified>
</cp:coreProperties>
</file>