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neral" sheetId="1" r:id="rId4"/>
    <sheet state="visible" name="GenMonMgrAc-adj01.12.17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Q4">
      <text>
        <t xml:space="preserve">nlparishclerk:
as at 01/12/2017 adjusted to reflect VAT of £626.68 following CR email of 30/11/2017</t>
      </text>
    </comment>
    <comment authorId="0" ref="S4">
      <text>
        <t xml:space="preserve">nlparishclerk:
as at 01/12/2017 adjusted to reflect payment made to APL of £15040.32 following CR email of 30/11/2017</t>
      </text>
    </comment>
    <comment authorId="0" ref="U4">
      <text>
        <t xml:space="preserve">nlparishclerk:
as at 20/02/2018 £3,133.40 VAT refund transferred to S106 Business a/c</t>
      </text>
    </comment>
    <comment authorId="0" ref="Q5">
      <text>
        <t xml:space="preserve">nlparishclerk:
as at 01/12/2017 adjusted to reflect VAT of £626.68 following CR email of 30/11/2017</t>
      </text>
    </comment>
    <comment authorId="0" ref="S5">
      <text>
        <t xml:space="preserve">nlparishclerk:
as at 01/12/2017 adjusted to reflect payment made to APL of £15040.32 less £18800.00 transfer to current a/c following CR email of 30/11/2017</t>
      </text>
    </comment>
    <comment authorId="0" ref="L10">
      <text>
        <t xml:space="preserve">nlparishclerk:
Interest rates reduced - calculation for interest on other funds</t>
      </text>
    </comment>
    <comment authorId="0" ref="U10">
      <text>
        <t xml:space="preserve">nlparishclerk:
calculation at 0.07%</t>
      </text>
    </comment>
  </commentList>
</comments>
</file>

<file path=xl/sharedStrings.xml><?xml version="1.0" encoding="utf-8"?>
<sst xmlns="http://schemas.openxmlformats.org/spreadsheetml/2006/main" count="80" uniqueCount="80">
  <si>
    <t>NLPC General FY 1/04/2021-31/03/2022</t>
  </si>
  <si>
    <t>April</t>
  </si>
  <si>
    <t>May</t>
  </si>
  <si>
    <t>June</t>
  </si>
  <si>
    <t>Q1 Total Actual</t>
  </si>
  <si>
    <t>Q1 Budget</t>
  </si>
  <si>
    <t>July</t>
  </si>
  <si>
    <t>August</t>
  </si>
  <si>
    <t>September</t>
  </si>
  <si>
    <t>Q2 Total Actual</t>
  </si>
  <si>
    <t>Q2 Budget</t>
  </si>
  <si>
    <t>October</t>
  </si>
  <si>
    <t>November</t>
  </si>
  <si>
    <t>December</t>
  </si>
  <si>
    <t>Q3 Total Actual</t>
  </si>
  <si>
    <t>Q3 Budget</t>
  </si>
  <si>
    <t>January</t>
  </si>
  <si>
    <t>February</t>
  </si>
  <si>
    <t>March</t>
  </si>
  <si>
    <t>Q4 Total Actual</t>
  </si>
  <si>
    <t>Q4 Budget</t>
  </si>
  <si>
    <t>Annual Actual</t>
  </si>
  <si>
    <t>Annual Budget</t>
  </si>
  <si>
    <t>Receipts</t>
  </si>
  <si>
    <t>Precept/LCTSG</t>
  </si>
  <si>
    <t>VAT Refund</t>
  </si>
  <si>
    <t>Bank Interest</t>
  </si>
  <si>
    <t>Bonfire night bucket collection/donations</t>
  </si>
  <si>
    <t>Bonfire night-trading income &amp; misc costs</t>
  </si>
  <si>
    <t>Community Centre Income</t>
  </si>
  <si>
    <t>Benches</t>
  </si>
  <si>
    <t>CIL Payment</t>
  </si>
  <si>
    <t>Groudworks NPSG Grant</t>
  </si>
  <si>
    <t>Total Receipts</t>
  </si>
  <si>
    <t>To Draw from Reserves</t>
  </si>
  <si>
    <t>Total Finance required</t>
  </si>
  <si>
    <t>Payments</t>
  </si>
  <si>
    <t xml:space="preserve">S 137 </t>
  </si>
  <si>
    <t>Grants S214 (6)</t>
  </si>
  <si>
    <t>LRALC/NALC Annual Subscription</t>
  </si>
  <si>
    <t>SLCC Annual Membership</t>
  </si>
  <si>
    <t>Insurance ( incl Bonfire Night)</t>
  </si>
  <si>
    <t>Lighting</t>
  </si>
  <si>
    <t>Audit fees</t>
  </si>
  <si>
    <t>Payroll Service</t>
  </si>
  <si>
    <t>Clerk salary</t>
  </si>
  <si>
    <t>expenses</t>
  </si>
  <si>
    <t>Training</t>
  </si>
  <si>
    <t>Election</t>
  </si>
  <si>
    <t>Defibrillator</t>
  </si>
  <si>
    <t>Website</t>
  </si>
  <si>
    <t>Bonfire night fireworks</t>
  </si>
  <si>
    <t>Bonfire night Trading &amp; misc costs</t>
  </si>
  <si>
    <t>Neighbourhood Plan Costs</t>
  </si>
  <si>
    <t>Notice board maintenance/repair</t>
  </si>
  <si>
    <t>Data protection fee</t>
  </si>
  <si>
    <t>Village Day (NET COST)</t>
  </si>
  <si>
    <t>IT costs</t>
  </si>
  <si>
    <t>Publications</t>
  </si>
  <si>
    <t>Community Centre running costs</t>
  </si>
  <si>
    <t xml:space="preserve">St George's Barracks Working Group </t>
  </si>
  <si>
    <t>Transfer to Oval Recreation Trust</t>
  </si>
  <si>
    <t>VAT</t>
  </si>
  <si>
    <t>Community Centre Capital Exp</t>
  </si>
  <si>
    <t>Total Payments</t>
  </si>
  <si>
    <t>Surplus on year</t>
  </si>
  <si>
    <t>Income minus expenditure</t>
  </si>
  <si>
    <t>Opening balance</t>
  </si>
  <si>
    <t xml:space="preserve"> Total</t>
  </si>
  <si>
    <t>Represented as:</t>
  </si>
  <si>
    <t>Community Account</t>
  </si>
  <si>
    <t>Statement No.</t>
  </si>
  <si>
    <t>(Current a/c)</t>
  </si>
  <si>
    <t>S 106 element of MM a/c</t>
  </si>
  <si>
    <t>Money Manager A/C No: 51091409</t>
  </si>
  <si>
    <t>Money Manager Account</t>
  </si>
  <si>
    <t>Split of interest between S106 and Other funds</t>
  </si>
  <si>
    <t>Interest</t>
  </si>
  <si>
    <t>Section 106</t>
  </si>
  <si>
    <t>Other funds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</si>
</sst>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-&quot;£&quot;* #,##0_-;\-&quot;£&quot;* #,##0_-;_-&quot;£&quot;* &quot;-&quot;_-;_-@"/>
    <numFmt numFmtId="165" formatCode="_-&quot;£&quot;* #,##0.00_-;\-&quot;£&quot;* #,##0.00_-;_-&quot;£&quot;* &quot;-&quot;??_-;_-@"/>
    <numFmt numFmtId="166" formatCode="&quot;£&quot;#,##0"/>
    <numFmt numFmtId="167" formatCode="_-&quot;£&quot;* #,##0.00_-;\-&quot;£&quot;* #,##0.00_-;_-&quot;£&quot;* &quot;-&quot;_-;_-@"/>
    <numFmt numFmtId="168" formatCode="_-&quot;£&quot;* #,##0.0_-;\-&quot;£&quot;* #,##0.0_-;_-&quot;£&quot;* &quot;-&quot;_-;_-@"/>
    <numFmt numFmtId="169" formatCode="D/M/YYYY"/>
  </numFmts>
  <fonts count="7">
    <font>
      <sz val="12.0"/>
      <color rgb="FF000000"/>
      <name val="Arial"/>
    </font>
    <font>
      <b/>
      <sz val="16.0"/>
      <color rgb="FF000000"/>
      <name val="Arial"/>
    </font>
    <font>
      <b/>
      <sz val="10.0"/>
      <color rgb="FF000000"/>
      <name val="Arial"/>
    </font>
    <font>
      <b/>
      <sz val="12.0"/>
      <color rgb="FF000000"/>
      <name val="Arial"/>
    </font>
    <font>
      <sz val="10.0"/>
      <color rgb="FF000000"/>
      <name val="Arial"/>
    </font>
    <font>
      <sz val="12.0"/>
      <color rgb="FFFF0000"/>
      <name val="Arial"/>
    </font>
    <font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left"/>
    </xf>
    <xf borderId="0" fillId="0" fontId="1" numFmtId="164" xfId="0" applyFont="1" applyNumberFormat="1"/>
    <xf borderId="0" fillId="0" fontId="0" numFmtId="164" xfId="0" applyFont="1" applyNumberFormat="1"/>
    <xf borderId="0" fillId="0" fontId="2" numFmtId="165" xfId="0" applyFont="1" applyNumberFormat="1"/>
    <xf borderId="0" fillId="0" fontId="2" numFmtId="165" xfId="0" applyAlignment="1" applyFont="1" applyNumberFormat="1">
      <alignment shrinkToFit="0" wrapText="1"/>
    </xf>
    <xf borderId="0" fillId="0" fontId="3" numFmtId="164" xfId="0" applyAlignment="1" applyFont="1" applyNumberFormat="1">
      <alignment horizontal="left"/>
    </xf>
    <xf borderId="0" fillId="0" fontId="4" numFmtId="165" xfId="0" applyFont="1" applyNumberFormat="1"/>
    <xf borderId="0" fillId="0" fontId="0" numFmtId="165" xfId="0" applyFont="1" applyNumberFormat="1"/>
    <xf borderId="0" fillId="0" fontId="0" numFmtId="166" xfId="0" applyFont="1" applyNumberFormat="1"/>
    <xf borderId="1" fillId="2" fontId="0" numFmtId="165" xfId="0" applyBorder="1" applyFill="1" applyFont="1" applyNumberFormat="1"/>
    <xf borderId="1" fillId="3" fontId="0" numFmtId="165" xfId="0" applyBorder="1" applyFill="1" applyFont="1" applyNumberFormat="1"/>
    <xf borderId="0" fillId="0" fontId="0" numFmtId="165" xfId="0" applyAlignment="1" applyFont="1" applyNumberFormat="1">
      <alignment readingOrder="0"/>
    </xf>
    <xf borderId="0" fillId="0" fontId="0" numFmtId="166" xfId="0" applyAlignment="1" applyFont="1" applyNumberFormat="1">
      <alignment readingOrder="0"/>
    </xf>
    <xf borderId="0" fillId="0" fontId="3" numFmtId="164" xfId="0" applyAlignment="1" applyFont="1" applyNumberFormat="1">
      <alignment horizontal="right"/>
    </xf>
    <xf borderId="0" fillId="0" fontId="3" numFmtId="165" xfId="0" applyFont="1" applyNumberFormat="1"/>
    <xf borderId="1" fillId="2" fontId="3" numFmtId="165" xfId="0" applyBorder="1" applyFont="1" applyNumberFormat="1"/>
    <xf borderId="0" fillId="0" fontId="3" numFmtId="164" xfId="0" applyAlignment="1" applyFont="1" applyNumberFormat="1">
      <alignment horizontal="center"/>
    </xf>
    <xf borderId="0" fillId="0" fontId="0" numFmtId="167" xfId="0" applyFont="1" applyNumberFormat="1"/>
    <xf borderId="0" fillId="0" fontId="0" numFmtId="168" xfId="0" applyFont="1" applyNumberFormat="1"/>
    <xf borderId="0" fillId="0" fontId="0" numFmtId="165" xfId="0" applyAlignment="1" applyFont="1" applyNumberFormat="1">
      <alignment shrinkToFit="0" wrapText="1"/>
    </xf>
    <xf borderId="0" fillId="0" fontId="0" numFmtId="166" xfId="0" applyAlignment="1" applyFont="1" applyNumberFormat="1">
      <alignment horizontal="left"/>
    </xf>
    <xf borderId="1" fillId="3" fontId="3" numFmtId="165" xfId="0" applyBorder="1" applyFont="1" applyNumberFormat="1"/>
    <xf borderId="0" fillId="0" fontId="3" numFmtId="166" xfId="0" applyAlignment="1" applyFont="1" applyNumberFormat="1">
      <alignment horizontal="center"/>
    </xf>
    <xf borderId="0" fillId="0" fontId="5" numFmtId="165" xfId="0" applyFont="1" applyNumberFormat="1"/>
    <xf borderId="0" fillId="0" fontId="4" numFmtId="165" xfId="0" applyAlignment="1" applyFont="1" applyNumberFormat="1">
      <alignment horizontal="right"/>
    </xf>
    <xf borderId="0" fillId="0" fontId="3" numFmtId="166" xfId="0" applyFont="1" applyNumberFormat="1"/>
    <xf borderId="0" fillId="0" fontId="4" numFmtId="165" xfId="0" applyAlignment="1" applyFont="1" applyNumberFormat="1">
      <alignment shrinkToFit="0" wrapText="1"/>
    </xf>
    <xf borderId="0" fillId="0" fontId="0" numFmtId="165" xfId="0" applyAlignment="1" applyFont="1" applyNumberFormat="1">
      <alignment horizontal="right"/>
    </xf>
    <xf borderId="0" fillId="0" fontId="6" numFmtId="0" xfId="0" applyFont="1"/>
    <xf borderId="0" fillId="0" fontId="0" numFmtId="169" xfId="0" applyFont="1" applyNumberFormat="1"/>
    <xf borderId="0" fillId="0" fontId="0" numFmtId="0" xfId="0" applyFont="1"/>
    <xf borderId="0" fillId="0" fontId="0" numFmtId="2" xfId="0" applyFont="1" applyNumberFormat="1"/>
    <xf borderId="0" fillId="0" fontId="6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2A1C7"/>
    <pageSetUpPr fitToPage="1"/>
  </sheetPr>
  <sheetViews>
    <sheetView workbookViewId="0"/>
  </sheetViews>
  <sheetFormatPr customHeight="1" defaultColWidth="11.22" defaultRowHeight="15.0"/>
  <cols>
    <col customWidth="1" min="1" max="1" width="33.0"/>
    <col customWidth="1" min="2" max="2" width="13.78"/>
    <col customWidth="1" min="3" max="3" width="11.22"/>
    <col customWidth="1" min="4" max="4" width="12.67"/>
    <col customWidth="1" min="5" max="5" width="14.22"/>
    <col customWidth="1" min="6" max="6" width="11.0"/>
    <col customWidth="1" min="7" max="7" width="12.22"/>
    <col customWidth="1" min="8" max="8" width="10.0"/>
    <col customWidth="1" min="9" max="9" width="10.67"/>
    <col customWidth="1" min="10" max="10" width="12.78"/>
    <col customWidth="1" min="11" max="11" width="10.0"/>
    <col customWidth="1" min="12" max="12" width="10.89"/>
    <col customWidth="1" min="13" max="14" width="10.0"/>
    <col customWidth="1" min="15" max="15" width="14.22"/>
    <col customWidth="1" min="16" max="16" width="10.0"/>
    <col customWidth="1" min="17" max="18" width="10.11"/>
    <col customWidth="1" min="19" max="19" width="9.89"/>
    <col customWidth="1" min="20" max="20" width="15.78"/>
    <col customWidth="1" min="21" max="21" width="10.33"/>
    <col customWidth="1" min="22" max="22" width="16.0"/>
    <col customWidth="1" min="23" max="23" width="12.0"/>
    <col customWidth="1" min="24" max="24" width="12.56"/>
    <col customWidth="1" min="25" max="25" width="8.78"/>
    <col customWidth="1" min="26" max="27" width="11.0"/>
    <col customWidth="1" min="28" max="29" width="8.78"/>
    <col customWidth="1" min="30" max="30" width="8.89"/>
    <col customWidth="1" min="31" max="31" width="6.33"/>
    <col customWidth="1" min="32" max="34" width="8.89"/>
  </cols>
  <sheetData>
    <row r="1">
      <c r="A1" s="1" t="s">
        <v>0</v>
      </c>
      <c r="Y1" s="2"/>
      <c r="Z1" s="2"/>
      <c r="AA1" s="2"/>
      <c r="AB1" s="2"/>
      <c r="AC1" s="2"/>
      <c r="AD1" s="3"/>
      <c r="AE1" s="3"/>
      <c r="AF1" s="3"/>
      <c r="AG1" s="3"/>
      <c r="AH1" s="3"/>
    </row>
    <row r="2">
      <c r="A2" s="3"/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5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5" t="s">
        <v>19</v>
      </c>
      <c r="U2" s="4" t="s">
        <v>20</v>
      </c>
      <c r="V2" s="4"/>
      <c r="W2" s="5" t="s">
        <v>21</v>
      </c>
      <c r="X2" s="5" t="s">
        <v>22</v>
      </c>
      <c r="Y2" s="3"/>
      <c r="Z2" s="3"/>
      <c r="AA2" s="3"/>
      <c r="AB2" s="3"/>
      <c r="AC2" s="3"/>
      <c r="AD2" s="3"/>
      <c r="AE2" s="3"/>
      <c r="AF2" s="3"/>
      <c r="AG2" s="3"/>
      <c r="AH2" s="3"/>
    </row>
    <row r="3">
      <c r="A3" s="6" t="s">
        <v>23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  <c r="Y3" s="3"/>
      <c r="Z3" s="3"/>
      <c r="AA3" s="3"/>
      <c r="AB3" s="3"/>
      <c r="AC3" s="3"/>
      <c r="AD3" s="3"/>
      <c r="AE3" s="3"/>
      <c r="AF3" s="3"/>
      <c r="AG3" s="3"/>
      <c r="AH3" s="3"/>
    </row>
    <row r="4">
      <c r="A4" s="9" t="s">
        <v>24</v>
      </c>
      <c r="B4" s="8">
        <v>16500.0</v>
      </c>
      <c r="C4" s="8">
        <v>0.0</v>
      </c>
      <c r="D4" s="8">
        <v>0.0</v>
      </c>
      <c r="E4" s="10">
        <f t="shared" ref="E4:E6" si="2">B4+C4+D4</f>
        <v>16500</v>
      </c>
      <c r="F4" s="10">
        <v>16500.0</v>
      </c>
      <c r="G4" s="8">
        <v>0.0</v>
      </c>
      <c r="H4" s="8">
        <v>0.0</v>
      </c>
      <c r="I4" s="8">
        <v>0.0</v>
      </c>
      <c r="J4" s="10">
        <f t="shared" ref="J4:J6" si="3">G4+H4+I4</f>
        <v>0</v>
      </c>
      <c r="K4" s="10"/>
      <c r="L4" s="8">
        <v>0.0</v>
      </c>
      <c r="M4" s="8">
        <v>0.0</v>
      </c>
      <c r="N4" s="8">
        <v>0.0</v>
      </c>
      <c r="O4" s="10">
        <f t="shared" ref="O4:O9" si="4">L4+M4+N4</f>
        <v>0</v>
      </c>
      <c r="P4" s="10"/>
      <c r="Q4" s="8">
        <v>0.0</v>
      </c>
      <c r="R4" s="8">
        <v>0.0</v>
      </c>
      <c r="S4" s="8">
        <v>0.0</v>
      </c>
      <c r="T4" s="10">
        <f t="shared" ref="T4:T6" si="5">Q4+R4+S4</f>
        <v>0</v>
      </c>
      <c r="U4" s="10"/>
      <c r="V4" s="8"/>
      <c r="W4" s="10">
        <f t="shared" ref="W4:X4" si="1">E4+J4+O4+T4</f>
        <v>16500</v>
      </c>
      <c r="X4" s="10">
        <f t="shared" si="1"/>
        <v>16500</v>
      </c>
      <c r="Y4" s="3"/>
      <c r="Z4" s="3"/>
      <c r="AA4" s="3"/>
      <c r="AB4" s="3"/>
      <c r="AC4" s="3"/>
      <c r="AD4" s="3"/>
      <c r="AE4" s="3"/>
      <c r="AF4" s="3"/>
      <c r="AG4" s="3"/>
      <c r="AH4" s="3"/>
    </row>
    <row r="5">
      <c r="A5" s="9" t="s">
        <v>25</v>
      </c>
      <c r="B5" s="8"/>
      <c r="C5" s="8">
        <v>0.0</v>
      </c>
      <c r="D5" s="8"/>
      <c r="E5" s="10">
        <f t="shared" si="2"/>
        <v>0</v>
      </c>
      <c r="F5" s="10"/>
      <c r="G5" s="8">
        <v>0.0</v>
      </c>
      <c r="H5" s="8">
        <v>0.0</v>
      </c>
      <c r="I5" s="8"/>
      <c r="J5" s="11">
        <f t="shared" si="3"/>
        <v>0</v>
      </c>
      <c r="K5" s="11"/>
      <c r="L5" s="8"/>
      <c r="M5" s="8">
        <v>0.0</v>
      </c>
      <c r="N5" s="8">
        <v>0.0</v>
      </c>
      <c r="O5" s="10">
        <f t="shared" si="4"/>
        <v>0</v>
      </c>
      <c r="P5" s="10"/>
      <c r="Q5" s="8">
        <v>0.0</v>
      </c>
      <c r="R5" s="8">
        <v>0.0</v>
      </c>
      <c r="S5" s="8">
        <v>0.0</v>
      </c>
      <c r="T5" s="10">
        <f t="shared" si="5"/>
        <v>0</v>
      </c>
      <c r="U5" s="10"/>
      <c r="V5" s="8"/>
      <c r="W5" s="10">
        <f t="shared" ref="W5:X5" si="6">E5+J5+O5+T5</f>
        <v>0</v>
      </c>
      <c r="X5" s="11">
        <f t="shared" si="6"/>
        <v>0</v>
      </c>
      <c r="Y5" s="3"/>
      <c r="Z5" s="3"/>
      <c r="AA5" s="3"/>
      <c r="AB5" s="3"/>
      <c r="AC5" s="3"/>
      <c r="AD5" s="3"/>
      <c r="AE5" s="3"/>
      <c r="AF5" s="3"/>
      <c r="AG5" s="3"/>
      <c r="AH5" s="3"/>
    </row>
    <row r="6">
      <c r="A6" s="9" t="s">
        <v>26</v>
      </c>
      <c r="B6" s="8">
        <v>0.0</v>
      </c>
      <c r="C6" s="8">
        <v>0.0</v>
      </c>
      <c r="D6" s="8"/>
      <c r="E6" s="10">
        <f t="shared" si="2"/>
        <v>0</v>
      </c>
      <c r="F6" s="10">
        <v>0.0</v>
      </c>
      <c r="G6" s="8">
        <v>0.0</v>
      </c>
      <c r="H6" s="8">
        <v>0.0</v>
      </c>
      <c r="I6" s="8"/>
      <c r="J6" s="11">
        <f t="shared" si="3"/>
        <v>0</v>
      </c>
      <c r="K6" s="11"/>
      <c r="L6" s="8">
        <v>0.0</v>
      </c>
      <c r="M6" s="8">
        <v>0.0</v>
      </c>
      <c r="N6" s="8">
        <v>0.0</v>
      </c>
      <c r="O6" s="10">
        <f t="shared" si="4"/>
        <v>0</v>
      </c>
      <c r="P6" s="10"/>
      <c r="Q6" s="8">
        <v>0.0</v>
      </c>
      <c r="R6" s="8">
        <v>0.0</v>
      </c>
      <c r="S6" s="8">
        <v>0.0</v>
      </c>
      <c r="T6" s="10">
        <f t="shared" si="5"/>
        <v>0</v>
      </c>
      <c r="U6" s="10"/>
      <c r="V6" s="8"/>
      <c r="W6" s="10">
        <f t="shared" ref="W6:X6" si="7">E6+J6+O6+T6</f>
        <v>0</v>
      </c>
      <c r="X6" s="11">
        <f t="shared" si="7"/>
        <v>0</v>
      </c>
      <c r="Y6" s="3"/>
      <c r="Z6" s="3"/>
      <c r="AA6" s="3"/>
      <c r="AB6" s="3"/>
      <c r="AC6" s="3"/>
      <c r="AD6" s="3"/>
      <c r="AE6" s="3"/>
      <c r="AF6" s="3"/>
      <c r="AG6" s="3"/>
      <c r="AH6" s="3"/>
    </row>
    <row r="7">
      <c r="A7" s="9" t="s">
        <v>27</v>
      </c>
      <c r="B7" s="8"/>
      <c r="C7" s="8">
        <f t="shared" ref="C7:E7" si="8">SUM(C5:C6)</f>
        <v>0</v>
      </c>
      <c r="D7" s="8">
        <f t="shared" si="8"/>
        <v>0</v>
      </c>
      <c r="E7" s="10">
        <f t="shared" si="8"/>
        <v>0</v>
      </c>
      <c r="F7" s="10"/>
      <c r="G7" s="8"/>
      <c r="H7" s="8"/>
      <c r="I7" s="8"/>
      <c r="J7" s="11"/>
      <c r="K7" s="11"/>
      <c r="L7" s="8"/>
      <c r="M7" s="8"/>
      <c r="N7" s="8"/>
      <c r="O7" s="11">
        <f t="shared" si="4"/>
        <v>0</v>
      </c>
      <c r="P7" s="11">
        <v>1000.0</v>
      </c>
      <c r="Q7" s="8"/>
      <c r="R7" s="8"/>
      <c r="S7" s="8"/>
      <c r="T7" s="10"/>
      <c r="U7" s="10"/>
      <c r="V7" s="8"/>
      <c r="W7" s="10">
        <f t="shared" ref="W7:X7" si="9">E7+J7+O7+T7</f>
        <v>0</v>
      </c>
      <c r="X7" s="11">
        <f t="shared" si="9"/>
        <v>1000</v>
      </c>
      <c r="Y7" s="3"/>
      <c r="Z7" s="3"/>
      <c r="AA7" s="3"/>
      <c r="AB7" s="3"/>
      <c r="AC7" s="3"/>
      <c r="AD7" s="3"/>
      <c r="AE7" s="3"/>
      <c r="AF7" s="3"/>
      <c r="AG7" s="3"/>
      <c r="AH7" s="3"/>
    </row>
    <row r="8">
      <c r="A8" s="9" t="s">
        <v>28</v>
      </c>
      <c r="B8" s="8">
        <v>0.0</v>
      </c>
      <c r="C8" s="8">
        <v>0.0</v>
      </c>
      <c r="D8" s="8">
        <v>0.0</v>
      </c>
      <c r="E8" s="10">
        <f t="shared" ref="E8:E9" si="12">B8+C8+D8</f>
        <v>0</v>
      </c>
      <c r="F8" s="10"/>
      <c r="G8" s="8">
        <v>0.0</v>
      </c>
      <c r="H8" s="8">
        <v>0.0</v>
      </c>
      <c r="I8" s="8">
        <v>0.0</v>
      </c>
      <c r="J8" s="11">
        <f t="shared" ref="J8:J9" si="13">G8+H8+I8</f>
        <v>0</v>
      </c>
      <c r="K8" s="11"/>
      <c r="L8" s="8">
        <v>0.0</v>
      </c>
      <c r="M8" s="8"/>
      <c r="N8" s="8">
        <v>0.0</v>
      </c>
      <c r="O8" s="11">
        <f t="shared" si="4"/>
        <v>0</v>
      </c>
      <c r="P8" s="11">
        <v>500.0</v>
      </c>
      <c r="Q8" s="8">
        <v>0.0</v>
      </c>
      <c r="R8" s="8">
        <v>0.0</v>
      </c>
      <c r="S8" s="8">
        <v>0.0</v>
      </c>
      <c r="T8" s="10">
        <f t="shared" ref="T8:T9" si="14">Q8+R8+S8</f>
        <v>0</v>
      </c>
      <c r="U8" s="10"/>
      <c r="V8" s="8"/>
      <c r="W8" s="10">
        <f t="shared" ref="W8:X8" si="10">E8+J8+O8+T8</f>
        <v>0</v>
      </c>
      <c r="X8" s="11">
        <f t="shared" si="10"/>
        <v>500</v>
      </c>
      <c r="Y8" s="3"/>
      <c r="Z8" s="3"/>
      <c r="AA8" s="3"/>
      <c r="AB8" s="3"/>
      <c r="AC8" s="3"/>
      <c r="AD8" s="3"/>
      <c r="AE8" s="3"/>
      <c r="AF8" s="3"/>
      <c r="AG8" s="3"/>
      <c r="AH8" s="3"/>
    </row>
    <row r="9">
      <c r="A9" s="9" t="s">
        <v>29</v>
      </c>
      <c r="B9" s="8">
        <v>0.0</v>
      </c>
      <c r="C9" s="8">
        <f t="shared" ref="C9:D9" si="11">SUM(C8)</f>
        <v>0</v>
      </c>
      <c r="D9" s="8">
        <f t="shared" si="11"/>
        <v>0</v>
      </c>
      <c r="E9" s="11">
        <f t="shared" si="12"/>
        <v>0</v>
      </c>
      <c r="F9" s="11">
        <v>125.0</v>
      </c>
      <c r="G9" s="8">
        <v>0.0</v>
      </c>
      <c r="H9" s="8">
        <v>0.0</v>
      </c>
      <c r="I9" s="8">
        <v>0.0</v>
      </c>
      <c r="J9" s="11">
        <f t="shared" si="13"/>
        <v>0</v>
      </c>
      <c r="K9" s="11">
        <v>125.0</v>
      </c>
      <c r="L9" s="8"/>
      <c r="M9" s="8"/>
      <c r="N9" s="8"/>
      <c r="O9" s="11">
        <f t="shared" si="4"/>
        <v>0</v>
      </c>
      <c r="P9" s="11">
        <v>125.0</v>
      </c>
      <c r="Q9" s="8"/>
      <c r="R9" s="8"/>
      <c r="S9" s="8"/>
      <c r="T9" s="11">
        <f t="shared" si="14"/>
        <v>0</v>
      </c>
      <c r="U9" s="11">
        <v>125.0</v>
      </c>
      <c r="V9" s="8"/>
      <c r="W9" s="11">
        <f t="shared" ref="W9:X9" si="15">E9+J9+O9+T9</f>
        <v>0</v>
      </c>
      <c r="X9" s="11">
        <f t="shared" si="15"/>
        <v>500</v>
      </c>
      <c r="Y9" s="3"/>
      <c r="Z9" s="3"/>
      <c r="AA9" s="3"/>
      <c r="AB9" s="3"/>
      <c r="AC9" s="3"/>
      <c r="AD9" s="3"/>
      <c r="AE9" s="3"/>
      <c r="AF9" s="3"/>
      <c r="AG9" s="3"/>
      <c r="AH9" s="3"/>
    </row>
    <row r="10">
      <c r="A10" s="3" t="s">
        <v>30</v>
      </c>
      <c r="B10" s="8"/>
      <c r="C10" s="8"/>
      <c r="D10" s="12">
        <v>1075.0</v>
      </c>
      <c r="E10" s="8"/>
      <c r="F10" s="8"/>
      <c r="G10" s="12">
        <v>1318.75</v>
      </c>
      <c r="H10" s="8"/>
      <c r="I10" s="8"/>
      <c r="J10" s="12">
        <v>2393.75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>
        <f>E10+J10+O10+T10</f>
        <v>2393.75</v>
      </c>
      <c r="X10" s="8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>
      <c r="A11" s="9" t="s">
        <v>31</v>
      </c>
      <c r="B11" s="8">
        <v>8944.38</v>
      </c>
      <c r="C11" s="8">
        <v>0.0</v>
      </c>
      <c r="D11" s="8"/>
      <c r="E11" s="8">
        <f>SUM(B11:D11)</f>
        <v>8944.38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>
        <v>8944.38</v>
      </c>
      <c r="X11" s="8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>
      <c r="A12" s="13" t="s">
        <v>32</v>
      </c>
      <c r="B12" s="8"/>
      <c r="C12" s="8"/>
      <c r="D12" s="12">
        <v>3855.0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>
      <c r="A13" s="14" t="s">
        <v>33</v>
      </c>
      <c r="B13" s="15">
        <f>SUM(B4:B11)</f>
        <v>25444.38</v>
      </c>
      <c r="C13" s="15">
        <f>SUM(C8:C11)</f>
        <v>0</v>
      </c>
      <c r="D13" s="15">
        <f>SUM(D8:D10:D11:D12)</f>
        <v>4930</v>
      </c>
      <c r="E13" s="16">
        <f>SUM(B13:D13)</f>
        <v>30374.38</v>
      </c>
      <c r="F13" s="16">
        <f>SUM(F4:F9)</f>
        <v>16625</v>
      </c>
      <c r="G13" s="15">
        <f>SUM(G4:G9:G10)</f>
        <v>1318.75</v>
      </c>
      <c r="H13" s="15">
        <f>SUM(H4:H9)</f>
        <v>0</v>
      </c>
      <c r="I13" s="15">
        <f>SUM(I4:I8)</f>
        <v>0</v>
      </c>
      <c r="J13" s="16">
        <f t="shared" ref="J13:K13" si="16">SUM(J4:J9)</f>
        <v>0</v>
      </c>
      <c r="K13" s="16">
        <f t="shared" si="16"/>
        <v>125</v>
      </c>
      <c r="L13" s="15">
        <f t="shared" ref="L13:N13" si="17">SUM(L4:L8)</f>
        <v>0</v>
      </c>
      <c r="M13" s="15">
        <f t="shared" si="17"/>
        <v>0</v>
      </c>
      <c r="N13" s="15">
        <f t="shared" si="17"/>
        <v>0</v>
      </c>
      <c r="O13" s="16">
        <f t="shared" ref="O13:P13" si="18">SUM(O4:O9)</f>
        <v>0</v>
      </c>
      <c r="P13" s="16">
        <f t="shared" si="18"/>
        <v>1625</v>
      </c>
      <c r="Q13" s="15">
        <f t="shared" ref="Q13:S13" si="19">SUM(Q4:Q8)</f>
        <v>0</v>
      </c>
      <c r="R13" s="15">
        <f t="shared" si="19"/>
        <v>0</v>
      </c>
      <c r="S13" s="15">
        <f t="shared" si="19"/>
        <v>0</v>
      </c>
      <c r="T13" s="16">
        <f t="shared" ref="T13:U13" si="20">SUM(T4:T9)</f>
        <v>0</v>
      </c>
      <c r="U13" s="16">
        <f t="shared" si="20"/>
        <v>125</v>
      </c>
      <c r="V13" s="15"/>
      <c r="W13" s="16">
        <f>SUM(W4:W11)</f>
        <v>27838.13</v>
      </c>
      <c r="X13" s="16">
        <f>SUM(X4:X9)</f>
        <v>18500</v>
      </c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>
      <c r="A14" s="14" t="s">
        <v>34</v>
      </c>
      <c r="B14" s="8"/>
      <c r="C14" s="8"/>
      <c r="D14" s="8"/>
      <c r="E14" s="8"/>
      <c r="F14" s="10"/>
      <c r="G14" s="8"/>
      <c r="H14" s="8"/>
      <c r="I14" s="8"/>
      <c r="J14" s="10"/>
      <c r="K14" s="10"/>
      <c r="L14" s="8"/>
      <c r="M14" s="8"/>
      <c r="N14" s="8"/>
      <c r="O14" s="10"/>
      <c r="P14" s="10"/>
      <c r="Q14" s="8"/>
      <c r="R14" s="8"/>
      <c r="S14" s="8"/>
      <c r="T14" s="10"/>
      <c r="U14" s="10"/>
      <c r="V14" s="8"/>
      <c r="W14" s="10"/>
      <c r="X14" s="10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>
      <c r="A15" s="14" t="s">
        <v>35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16"/>
      <c r="X15" s="16">
        <f>SUM(X13+X14)</f>
        <v>18500</v>
      </c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>
      <c r="A16" s="1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>
      <c r="A17" s="6" t="s">
        <v>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>
      <c r="A18" s="9" t="s">
        <v>37</v>
      </c>
      <c r="B18" s="3">
        <v>0.0</v>
      </c>
      <c r="C18" s="18">
        <v>0.0</v>
      </c>
      <c r="D18" s="3">
        <v>0.0</v>
      </c>
      <c r="E18" s="10">
        <f t="shared" ref="E18:E41" si="21">B18+C18+D18</f>
        <v>0</v>
      </c>
      <c r="F18" s="10"/>
      <c r="G18" s="8">
        <v>0.0</v>
      </c>
      <c r="H18" s="8">
        <v>0.0</v>
      </c>
      <c r="I18" s="8">
        <v>0.0</v>
      </c>
      <c r="J18" s="10">
        <f>G18+H18+I18</f>
        <v>0</v>
      </c>
      <c r="K18" s="10"/>
      <c r="L18" s="8">
        <v>0.0</v>
      </c>
      <c r="M18" s="8">
        <v>0.0</v>
      </c>
      <c r="N18" s="8">
        <v>0.0</v>
      </c>
      <c r="O18" s="10">
        <f t="shared" ref="O18:O32" si="22">L18+M18+N18</f>
        <v>0</v>
      </c>
      <c r="P18" s="10"/>
      <c r="Q18" s="8">
        <v>0.0</v>
      </c>
      <c r="R18" s="8">
        <v>0.0</v>
      </c>
      <c r="S18" s="8">
        <v>0.0</v>
      </c>
      <c r="T18" s="10">
        <f t="shared" ref="T18:T32" si="23">Q18+R18+S18</f>
        <v>0</v>
      </c>
      <c r="U18" s="10"/>
      <c r="V18" s="8"/>
      <c r="W18" s="10">
        <f t="shared" ref="W18:W44" si="24">E18+J18+O18+T18</f>
        <v>0</v>
      </c>
      <c r="X18" s="11">
        <v>200.0</v>
      </c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>
      <c r="A19" s="9" t="s">
        <v>38</v>
      </c>
      <c r="B19" s="3">
        <v>0.0</v>
      </c>
      <c r="C19" s="18">
        <v>0.0</v>
      </c>
      <c r="D19" s="3">
        <v>0.0</v>
      </c>
      <c r="E19" s="10">
        <f t="shared" si="21"/>
        <v>0</v>
      </c>
      <c r="F19" s="10"/>
      <c r="G19" s="8">
        <v>0.0</v>
      </c>
      <c r="H19" s="8">
        <v>0.0</v>
      </c>
      <c r="I19" s="8">
        <v>0.0</v>
      </c>
      <c r="J19" s="10"/>
      <c r="K19" s="10"/>
      <c r="L19" s="8">
        <v>0.0</v>
      </c>
      <c r="M19" s="8">
        <v>0.0</v>
      </c>
      <c r="N19" s="8">
        <v>0.0</v>
      </c>
      <c r="O19" s="10">
        <f t="shared" si="22"/>
        <v>0</v>
      </c>
      <c r="P19" s="10"/>
      <c r="Q19" s="8">
        <v>0.0</v>
      </c>
      <c r="R19" s="8">
        <v>0.0</v>
      </c>
      <c r="S19" s="8">
        <v>0.0</v>
      </c>
      <c r="T19" s="10">
        <f t="shared" si="23"/>
        <v>0</v>
      </c>
      <c r="U19" s="10"/>
      <c r="V19" s="8"/>
      <c r="W19" s="10">
        <f t="shared" si="24"/>
        <v>0</v>
      </c>
      <c r="X19" s="11">
        <v>500.0</v>
      </c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>
      <c r="A20" s="9" t="s">
        <v>39</v>
      </c>
      <c r="B20" s="18">
        <v>243.69</v>
      </c>
      <c r="C20" s="18">
        <v>0.0</v>
      </c>
      <c r="D20" s="3">
        <v>0.0</v>
      </c>
      <c r="E20" s="10">
        <f t="shared" si="21"/>
        <v>243.69</v>
      </c>
      <c r="F20" s="10"/>
      <c r="G20" s="8">
        <v>0.0</v>
      </c>
      <c r="H20" s="8">
        <v>0.0</v>
      </c>
      <c r="I20" s="8">
        <v>0.0</v>
      </c>
      <c r="J20" s="10">
        <f t="shared" ref="J20:J32" si="25">G20+H20+I20</f>
        <v>0</v>
      </c>
      <c r="K20" s="10"/>
      <c r="L20" s="8">
        <v>0.0</v>
      </c>
      <c r="M20" s="8">
        <v>0.0</v>
      </c>
      <c r="N20" s="8">
        <v>0.0</v>
      </c>
      <c r="O20" s="10">
        <f t="shared" si="22"/>
        <v>0</v>
      </c>
      <c r="P20" s="10"/>
      <c r="Q20" s="8">
        <v>0.0</v>
      </c>
      <c r="R20" s="8">
        <v>0.0</v>
      </c>
      <c r="S20" s="8">
        <v>0.0</v>
      </c>
      <c r="T20" s="10">
        <f t="shared" si="23"/>
        <v>0</v>
      </c>
      <c r="U20" s="10"/>
      <c r="V20" s="8"/>
      <c r="W20" s="10">
        <f t="shared" si="24"/>
        <v>243.69</v>
      </c>
      <c r="X20" s="11">
        <v>240.0</v>
      </c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>
      <c r="A21" s="9" t="s">
        <v>40</v>
      </c>
      <c r="B21" s="3">
        <v>0.0</v>
      </c>
      <c r="C21" s="18">
        <v>0.0</v>
      </c>
      <c r="D21" s="3">
        <v>0.0</v>
      </c>
      <c r="E21" s="10">
        <f t="shared" si="21"/>
        <v>0</v>
      </c>
      <c r="F21" s="10"/>
      <c r="G21" s="8">
        <v>0.0</v>
      </c>
      <c r="H21" s="8">
        <v>0.0</v>
      </c>
      <c r="I21" s="8">
        <v>0.0</v>
      </c>
      <c r="J21" s="10">
        <f t="shared" si="25"/>
        <v>0</v>
      </c>
      <c r="K21" s="10"/>
      <c r="L21" s="8">
        <v>0.0</v>
      </c>
      <c r="M21" s="8">
        <v>0.0</v>
      </c>
      <c r="N21" s="8">
        <v>0.0</v>
      </c>
      <c r="O21" s="10">
        <f t="shared" si="22"/>
        <v>0</v>
      </c>
      <c r="P21" s="10"/>
      <c r="Q21" s="8">
        <v>0.0</v>
      </c>
      <c r="R21" s="8">
        <v>0.0</v>
      </c>
      <c r="S21" s="8">
        <v>0.0</v>
      </c>
      <c r="T21" s="10">
        <f t="shared" si="23"/>
        <v>0</v>
      </c>
      <c r="U21" s="10"/>
      <c r="V21" s="8"/>
      <c r="W21" s="10">
        <f t="shared" si="24"/>
        <v>0</v>
      </c>
      <c r="X21" s="11">
        <v>120.0</v>
      </c>
      <c r="Y21" s="3"/>
      <c r="Z21" s="3"/>
      <c r="AA21" s="19"/>
      <c r="AB21" s="3"/>
      <c r="AC21" s="3"/>
      <c r="AD21" s="3"/>
      <c r="AE21" s="3"/>
      <c r="AF21" s="3"/>
      <c r="AG21" s="3"/>
      <c r="AH21" s="20"/>
    </row>
    <row r="22" ht="15.75" customHeight="1">
      <c r="A22" s="9" t="s">
        <v>41</v>
      </c>
      <c r="B22" s="3">
        <v>0.0</v>
      </c>
      <c r="C22" s="18">
        <v>609.98</v>
      </c>
      <c r="D22" s="3"/>
      <c r="E22" s="10">
        <f t="shared" si="21"/>
        <v>609.98</v>
      </c>
      <c r="F22" s="10"/>
      <c r="G22" s="8">
        <v>0.0</v>
      </c>
      <c r="H22" s="8">
        <v>0.0</v>
      </c>
      <c r="I22" s="8">
        <v>0.0</v>
      </c>
      <c r="J22" s="10">
        <f t="shared" si="25"/>
        <v>0</v>
      </c>
      <c r="K22" s="10"/>
      <c r="L22" s="8">
        <v>0.0</v>
      </c>
      <c r="M22" s="8"/>
      <c r="N22" s="8">
        <v>0.0</v>
      </c>
      <c r="O22" s="10">
        <f t="shared" si="22"/>
        <v>0</v>
      </c>
      <c r="P22" s="10"/>
      <c r="Q22" s="8">
        <v>0.0</v>
      </c>
      <c r="R22" s="8">
        <v>0.0</v>
      </c>
      <c r="S22" s="8">
        <v>0.0</v>
      </c>
      <c r="T22" s="10">
        <f t="shared" si="23"/>
        <v>0</v>
      </c>
      <c r="U22" s="10"/>
      <c r="V22" s="8"/>
      <c r="W22" s="10">
        <f t="shared" si="24"/>
        <v>609.98</v>
      </c>
      <c r="X22" s="11">
        <v>700.0</v>
      </c>
      <c r="Y22" s="3"/>
      <c r="Z22" s="3"/>
      <c r="AA22" s="3"/>
      <c r="AB22" s="3"/>
      <c r="AC22" s="3"/>
      <c r="AD22" s="3"/>
      <c r="AE22" s="3"/>
      <c r="AF22" s="3"/>
      <c r="AG22" s="3"/>
      <c r="AH22" s="8"/>
    </row>
    <row r="23" ht="15.75" customHeight="1">
      <c r="A23" s="9" t="s">
        <v>42</v>
      </c>
      <c r="B23" s="3">
        <v>0.0</v>
      </c>
      <c r="C23" s="18">
        <v>0.0</v>
      </c>
      <c r="D23" s="3">
        <v>0.0</v>
      </c>
      <c r="E23" s="10">
        <f t="shared" si="21"/>
        <v>0</v>
      </c>
      <c r="F23" s="10"/>
      <c r="G23" s="8">
        <v>0.0</v>
      </c>
      <c r="H23" s="8">
        <v>0.0</v>
      </c>
      <c r="I23" s="8"/>
      <c r="J23" s="10">
        <f t="shared" si="25"/>
        <v>0</v>
      </c>
      <c r="K23" s="10"/>
      <c r="L23" s="8">
        <v>0.0</v>
      </c>
      <c r="M23" s="8">
        <v>0.0</v>
      </c>
      <c r="N23" s="8">
        <v>0.0</v>
      </c>
      <c r="O23" s="10">
        <f t="shared" si="22"/>
        <v>0</v>
      </c>
      <c r="P23" s="10"/>
      <c r="Q23" s="8">
        <v>0.0</v>
      </c>
      <c r="R23" s="8">
        <v>0.0</v>
      </c>
      <c r="S23" s="8">
        <v>0.0</v>
      </c>
      <c r="T23" s="10">
        <f t="shared" si="23"/>
        <v>0</v>
      </c>
      <c r="U23" s="10"/>
      <c r="V23" s="8"/>
      <c r="W23" s="10">
        <f t="shared" si="24"/>
        <v>0</v>
      </c>
      <c r="X23" s="11">
        <v>700.0</v>
      </c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ht="15.75" customHeight="1">
      <c r="A24" s="9" t="s">
        <v>43</v>
      </c>
      <c r="B24" s="18">
        <v>210.0</v>
      </c>
      <c r="C24" s="18">
        <v>0.0</v>
      </c>
      <c r="D24" s="3">
        <v>0.0</v>
      </c>
      <c r="E24" s="10">
        <f t="shared" si="21"/>
        <v>210</v>
      </c>
      <c r="F24" s="10"/>
      <c r="G24" s="8">
        <v>0.0</v>
      </c>
      <c r="H24" s="8"/>
      <c r="I24" s="8">
        <v>0.0</v>
      </c>
      <c r="J24" s="10">
        <f t="shared" si="25"/>
        <v>0</v>
      </c>
      <c r="K24" s="10"/>
      <c r="L24" s="8">
        <v>0.0</v>
      </c>
      <c r="M24" s="8">
        <v>0.0</v>
      </c>
      <c r="N24" s="8">
        <v>0.0</v>
      </c>
      <c r="O24" s="10">
        <f t="shared" si="22"/>
        <v>0</v>
      </c>
      <c r="P24" s="10"/>
      <c r="Q24" s="8">
        <v>0.0</v>
      </c>
      <c r="R24" s="8">
        <v>0.0</v>
      </c>
      <c r="S24" s="8">
        <v>0.0</v>
      </c>
      <c r="T24" s="10">
        <f t="shared" si="23"/>
        <v>0</v>
      </c>
      <c r="U24" s="10"/>
      <c r="V24" s="8"/>
      <c r="W24" s="10">
        <f t="shared" si="24"/>
        <v>210</v>
      </c>
      <c r="X24" s="11">
        <v>410.0</v>
      </c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ht="15.75" customHeight="1">
      <c r="A25" s="9" t="s">
        <v>44</v>
      </c>
      <c r="B25" s="18">
        <v>100.0</v>
      </c>
      <c r="C25" s="18">
        <v>0.0</v>
      </c>
      <c r="D25" s="3">
        <v>0.0</v>
      </c>
      <c r="E25" s="10">
        <f t="shared" si="21"/>
        <v>100</v>
      </c>
      <c r="F25" s="10"/>
      <c r="G25" s="8">
        <v>0.0</v>
      </c>
      <c r="H25" s="8">
        <v>0.0</v>
      </c>
      <c r="I25" s="8">
        <v>0.0</v>
      </c>
      <c r="J25" s="10">
        <f t="shared" si="25"/>
        <v>0</v>
      </c>
      <c r="K25" s="10"/>
      <c r="L25" s="8">
        <v>0.0</v>
      </c>
      <c r="M25" s="8">
        <v>0.0</v>
      </c>
      <c r="N25" s="8">
        <v>0.0</v>
      </c>
      <c r="O25" s="10">
        <f t="shared" si="22"/>
        <v>0</v>
      </c>
      <c r="P25" s="10"/>
      <c r="Q25" s="8">
        <v>0.0</v>
      </c>
      <c r="R25" s="8">
        <v>0.0</v>
      </c>
      <c r="S25" s="8">
        <v>0.0</v>
      </c>
      <c r="T25" s="10">
        <f t="shared" si="23"/>
        <v>0</v>
      </c>
      <c r="U25" s="10"/>
      <c r="V25" s="8"/>
      <c r="W25" s="10">
        <f t="shared" si="24"/>
        <v>100</v>
      </c>
      <c r="X25" s="11">
        <v>100.0</v>
      </c>
      <c r="Y25" s="3"/>
      <c r="Z25" s="3"/>
      <c r="AA25" s="19"/>
      <c r="AB25" s="3"/>
      <c r="AC25" s="3"/>
      <c r="AD25" s="3"/>
      <c r="AE25" s="3"/>
      <c r="AF25" s="3"/>
      <c r="AG25" s="3"/>
      <c r="AH25" s="3"/>
    </row>
    <row r="26" ht="15.75" customHeight="1">
      <c r="A26" s="9" t="s">
        <v>45</v>
      </c>
      <c r="B26" s="8">
        <v>0.0</v>
      </c>
      <c r="C26" s="18">
        <v>1018.16</v>
      </c>
      <c r="D26" s="18"/>
      <c r="E26" s="10">
        <f t="shared" si="21"/>
        <v>1018.16</v>
      </c>
      <c r="F26" s="10">
        <v>1543.0</v>
      </c>
      <c r="G26" s="8">
        <v>0.0</v>
      </c>
      <c r="H26" s="8">
        <v>0.0</v>
      </c>
      <c r="I26" s="8"/>
      <c r="J26" s="10">
        <f t="shared" si="25"/>
        <v>0</v>
      </c>
      <c r="K26" s="10">
        <v>1542.0</v>
      </c>
      <c r="L26" s="8">
        <v>0.0</v>
      </c>
      <c r="M26" s="8">
        <v>0.0</v>
      </c>
      <c r="N26" s="8">
        <v>0.0</v>
      </c>
      <c r="O26" s="10">
        <f t="shared" si="22"/>
        <v>0</v>
      </c>
      <c r="P26" s="10">
        <v>1543.0</v>
      </c>
      <c r="Q26" s="8">
        <v>0.0</v>
      </c>
      <c r="R26" s="8">
        <v>0.0</v>
      </c>
      <c r="S26" s="8">
        <v>0.0</v>
      </c>
      <c r="T26" s="10">
        <f t="shared" si="23"/>
        <v>0</v>
      </c>
      <c r="U26" s="10">
        <v>1542.0</v>
      </c>
      <c r="V26" s="8"/>
      <c r="W26" s="10">
        <f t="shared" si="24"/>
        <v>1018.16</v>
      </c>
      <c r="X26" s="11">
        <v>6171.0</v>
      </c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ht="15.75" customHeight="1">
      <c r="A27" s="9" t="s">
        <v>46</v>
      </c>
      <c r="B27" s="8"/>
      <c r="C27" s="18"/>
      <c r="D27" s="8">
        <v>0.0</v>
      </c>
      <c r="E27" s="10">
        <f t="shared" si="21"/>
        <v>0</v>
      </c>
      <c r="F27" s="10"/>
      <c r="G27" s="8">
        <v>43.49</v>
      </c>
      <c r="H27" s="8"/>
      <c r="I27" s="8"/>
      <c r="J27" s="10">
        <f t="shared" si="25"/>
        <v>43.49</v>
      </c>
      <c r="K27" s="10"/>
      <c r="L27" s="8">
        <v>0.0</v>
      </c>
      <c r="M27" s="8">
        <v>0.0</v>
      </c>
      <c r="N27" s="8">
        <v>0.0</v>
      </c>
      <c r="O27" s="10">
        <f t="shared" si="22"/>
        <v>0</v>
      </c>
      <c r="P27" s="10"/>
      <c r="Q27" s="8">
        <v>0.0</v>
      </c>
      <c r="R27" s="8">
        <v>0.0</v>
      </c>
      <c r="S27" s="8">
        <v>0.0</v>
      </c>
      <c r="T27" s="10">
        <f t="shared" si="23"/>
        <v>0</v>
      </c>
      <c r="U27" s="10"/>
      <c r="V27" s="8"/>
      <c r="W27" s="10">
        <f t="shared" si="24"/>
        <v>43.49</v>
      </c>
      <c r="X27" s="11">
        <v>300.0</v>
      </c>
      <c r="Y27" s="3"/>
      <c r="Z27" s="3"/>
      <c r="AA27" s="18"/>
      <c r="AB27" s="3"/>
      <c r="AC27" s="3"/>
      <c r="AD27" s="3"/>
      <c r="AE27" s="3"/>
      <c r="AF27" s="3"/>
      <c r="AG27" s="3"/>
      <c r="AH27" s="3"/>
    </row>
    <row r="28" ht="15.75" customHeight="1">
      <c r="A28" s="9" t="s">
        <v>47</v>
      </c>
      <c r="B28" s="8"/>
      <c r="C28" s="18">
        <v>0.0</v>
      </c>
      <c r="D28" s="8">
        <v>40.0</v>
      </c>
      <c r="E28" s="10">
        <f t="shared" si="21"/>
        <v>40</v>
      </c>
      <c r="F28" s="10"/>
      <c r="G28" s="8"/>
      <c r="H28" s="8">
        <v>0.0</v>
      </c>
      <c r="I28" s="8"/>
      <c r="J28" s="10">
        <f t="shared" si="25"/>
        <v>0</v>
      </c>
      <c r="K28" s="10"/>
      <c r="L28" s="8">
        <v>0.0</v>
      </c>
      <c r="M28" s="8">
        <v>0.0</v>
      </c>
      <c r="N28" s="8">
        <v>0.0</v>
      </c>
      <c r="O28" s="10">
        <f t="shared" si="22"/>
        <v>0</v>
      </c>
      <c r="P28" s="10"/>
      <c r="Q28" s="8">
        <v>0.0</v>
      </c>
      <c r="R28" s="8">
        <v>0.0</v>
      </c>
      <c r="S28" s="8">
        <v>0.0</v>
      </c>
      <c r="T28" s="10">
        <f t="shared" si="23"/>
        <v>0</v>
      </c>
      <c r="U28" s="10"/>
      <c r="V28" s="8"/>
      <c r="W28" s="10">
        <f t="shared" si="24"/>
        <v>40</v>
      </c>
      <c r="X28" s="11">
        <v>200.0</v>
      </c>
      <c r="Y28" s="3"/>
      <c r="Z28" s="8"/>
      <c r="AA28" s="3"/>
      <c r="AB28" s="3"/>
      <c r="AC28" s="3"/>
      <c r="AD28" s="3"/>
      <c r="AE28" s="3"/>
      <c r="AF28" s="3"/>
      <c r="AG28" s="3"/>
      <c r="AH28" s="3"/>
    </row>
    <row r="29" ht="15.75" customHeight="1">
      <c r="A29" s="9" t="s">
        <v>48</v>
      </c>
      <c r="B29" s="8">
        <v>0.0</v>
      </c>
      <c r="C29" s="18">
        <v>0.0</v>
      </c>
      <c r="D29" s="8">
        <v>0.0</v>
      </c>
      <c r="E29" s="10">
        <f t="shared" si="21"/>
        <v>0</v>
      </c>
      <c r="F29" s="10"/>
      <c r="G29" s="8">
        <v>0.0</v>
      </c>
      <c r="H29" s="8"/>
      <c r="I29" s="8">
        <v>0.0</v>
      </c>
      <c r="J29" s="10">
        <f t="shared" si="25"/>
        <v>0</v>
      </c>
      <c r="K29" s="10"/>
      <c r="L29" s="8">
        <v>0.0</v>
      </c>
      <c r="M29" s="8">
        <v>0.0</v>
      </c>
      <c r="N29" s="8">
        <v>0.0</v>
      </c>
      <c r="O29" s="10">
        <f t="shared" si="22"/>
        <v>0</v>
      </c>
      <c r="P29" s="10"/>
      <c r="Q29" s="8">
        <v>0.0</v>
      </c>
      <c r="R29" s="8">
        <v>0.0</v>
      </c>
      <c r="S29" s="8">
        <v>0.0</v>
      </c>
      <c r="T29" s="10">
        <f t="shared" si="23"/>
        <v>0</v>
      </c>
      <c r="U29" s="10"/>
      <c r="V29" s="8"/>
      <c r="W29" s="10">
        <f t="shared" si="24"/>
        <v>0</v>
      </c>
      <c r="X29" s="11">
        <v>0.0</v>
      </c>
      <c r="Y29" s="3"/>
      <c r="Z29" s="8"/>
      <c r="AA29" s="3"/>
      <c r="AB29" s="3"/>
      <c r="AC29" s="3"/>
      <c r="AD29" s="3"/>
      <c r="AE29" s="3"/>
      <c r="AF29" s="3"/>
      <c r="AG29" s="3"/>
      <c r="AH29" s="3"/>
    </row>
    <row r="30" ht="15.75" customHeight="1">
      <c r="A30" s="9" t="s">
        <v>49</v>
      </c>
      <c r="B30" s="8">
        <v>0.0</v>
      </c>
      <c r="C30" s="18">
        <v>0.0</v>
      </c>
      <c r="D30" s="8">
        <v>0.0</v>
      </c>
      <c r="E30" s="10">
        <f t="shared" si="21"/>
        <v>0</v>
      </c>
      <c r="F30" s="10"/>
      <c r="G30" s="8">
        <v>0.0</v>
      </c>
      <c r="H30" s="8">
        <v>0.0</v>
      </c>
      <c r="I30" s="8">
        <v>0.0</v>
      </c>
      <c r="J30" s="10">
        <f t="shared" si="25"/>
        <v>0</v>
      </c>
      <c r="K30" s="10"/>
      <c r="L30" s="8">
        <v>0.0</v>
      </c>
      <c r="M30" s="8">
        <v>0.0</v>
      </c>
      <c r="N30" s="8">
        <v>0.0</v>
      </c>
      <c r="O30" s="10">
        <f t="shared" si="22"/>
        <v>0</v>
      </c>
      <c r="P30" s="10"/>
      <c r="Q30" s="8">
        <v>0.0</v>
      </c>
      <c r="R30" s="8">
        <v>0.0</v>
      </c>
      <c r="S30" s="8">
        <v>0.0</v>
      </c>
      <c r="T30" s="10">
        <f t="shared" si="23"/>
        <v>0</v>
      </c>
      <c r="U30" s="10"/>
      <c r="V30" s="8"/>
      <c r="W30" s="10">
        <f t="shared" si="24"/>
        <v>0</v>
      </c>
      <c r="X30" s="11">
        <v>0.0</v>
      </c>
      <c r="Y30" s="3"/>
      <c r="Z30" s="3"/>
      <c r="AA30" s="19"/>
      <c r="AB30" s="3"/>
      <c r="AC30" s="3"/>
      <c r="AD30" s="3"/>
      <c r="AE30" s="3"/>
      <c r="AF30" s="3"/>
      <c r="AG30" s="3"/>
      <c r="AH30" s="3"/>
    </row>
    <row r="31" ht="15.75" customHeight="1">
      <c r="A31" s="9" t="s">
        <v>50</v>
      </c>
      <c r="B31" s="8">
        <v>0.0</v>
      </c>
      <c r="C31" s="18">
        <v>0.0</v>
      </c>
      <c r="D31" s="8">
        <v>0.0</v>
      </c>
      <c r="E31" s="11">
        <f t="shared" si="21"/>
        <v>0</v>
      </c>
      <c r="F31" s="10"/>
      <c r="G31" s="8">
        <v>0.0</v>
      </c>
      <c r="H31" s="8">
        <v>0.0</v>
      </c>
      <c r="I31" s="8">
        <v>0.0</v>
      </c>
      <c r="J31" s="10">
        <f t="shared" si="25"/>
        <v>0</v>
      </c>
      <c r="K31" s="10"/>
      <c r="L31" s="8">
        <v>0.0</v>
      </c>
      <c r="M31" s="8"/>
      <c r="N31" s="8">
        <v>0.0</v>
      </c>
      <c r="O31" s="10">
        <f t="shared" si="22"/>
        <v>0</v>
      </c>
      <c r="P31" s="10"/>
      <c r="Q31" s="8">
        <v>0.0</v>
      </c>
      <c r="R31" s="8">
        <v>0.0</v>
      </c>
      <c r="S31" s="8">
        <v>0.0</v>
      </c>
      <c r="T31" s="10">
        <f t="shared" si="23"/>
        <v>0</v>
      </c>
      <c r="U31" s="10"/>
      <c r="V31" s="8"/>
      <c r="W31" s="10">
        <f t="shared" si="24"/>
        <v>0</v>
      </c>
      <c r="X31" s="11">
        <v>150.0</v>
      </c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ht="15.75" customHeight="1">
      <c r="A32" s="9" t="s">
        <v>51</v>
      </c>
      <c r="B32" s="8">
        <v>0.0</v>
      </c>
      <c r="C32" s="18">
        <v>0.0</v>
      </c>
      <c r="D32" s="8">
        <v>0.0</v>
      </c>
      <c r="E32" s="11">
        <f t="shared" si="21"/>
        <v>0</v>
      </c>
      <c r="F32" s="10">
        <f>SUM(B32:D32)</f>
        <v>0</v>
      </c>
      <c r="G32" s="8">
        <v>0.0</v>
      </c>
      <c r="H32" s="8">
        <v>0.0</v>
      </c>
      <c r="I32" s="8">
        <v>0.0</v>
      </c>
      <c r="J32" s="10">
        <f t="shared" si="25"/>
        <v>0</v>
      </c>
      <c r="K32" s="10"/>
      <c r="L32" s="8">
        <v>0.0</v>
      </c>
      <c r="M32" s="8"/>
      <c r="N32" s="8">
        <v>0.0</v>
      </c>
      <c r="O32" s="10">
        <f t="shared" si="22"/>
        <v>0</v>
      </c>
      <c r="P32" s="10"/>
      <c r="Q32" s="8">
        <v>0.0</v>
      </c>
      <c r="R32" s="8">
        <v>0.0</v>
      </c>
      <c r="S32" s="8">
        <v>0.0</v>
      </c>
      <c r="T32" s="10">
        <f t="shared" si="23"/>
        <v>0</v>
      </c>
      <c r="U32" s="10"/>
      <c r="V32" s="8"/>
      <c r="W32" s="10">
        <f t="shared" si="24"/>
        <v>0</v>
      </c>
      <c r="X32" s="11">
        <v>1200.0</v>
      </c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ht="15.75" customHeight="1">
      <c r="A33" s="9" t="s">
        <v>52</v>
      </c>
      <c r="B33" s="8">
        <v>0.0</v>
      </c>
      <c r="C33" s="18">
        <v>0.0</v>
      </c>
      <c r="D33" s="8">
        <v>0.0</v>
      </c>
      <c r="E33" s="11">
        <f t="shared" si="21"/>
        <v>0</v>
      </c>
      <c r="F33" s="10">
        <f>SUM(B33:E33)</f>
        <v>0</v>
      </c>
      <c r="G33" s="8"/>
      <c r="H33" s="8"/>
      <c r="I33" s="8"/>
      <c r="J33" s="10"/>
      <c r="K33" s="10"/>
      <c r="L33" s="8"/>
      <c r="M33" s="8"/>
      <c r="N33" s="8"/>
      <c r="O33" s="10"/>
      <c r="P33" s="10"/>
      <c r="Q33" s="8"/>
      <c r="R33" s="8"/>
      <c r="S33" s="8"/>
      <c r="T33" s="10"/>
      <c r="U33" s="10"/>
      <c r="V33" s="8"/>
      <c r="W33" s="10">
        <f t="shared" si="24"/>
        <v>0</v>
      </c>
      <c r="X33" s="11">
        <v>300.0</v>
      </c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ht="15.75" customHeight="1">
      <c r="A34" s="9" t="s">
        <v>53</v>
      </c>
      <c r="B34" s="8">
        <v>1176.13</v>
      </c>
      <c r="C34" s="18">
        <v>0.0</v>
      </c>
      <c r="D34" s="8">
        <v>0.0</v>
      </c>
      <c r="E34" s="11">
        <f t="shared" si="21"/>
        <v>1176.13</v>
      </c>
      <c r="F34" s="10"/>
      <c r="G34" s="8">
        <v>0.0</v>
      </c>
      <c r="H34" s="8">
        <v>0.0</v>
      </c>
      <c r="I34" s="8"/>
      <c r="J34" s="10">
        <f t="shared" ref="J34:J36" si="26">G34+H34+I34</f>
        <v>0</v>
      </c>
      <c r="K34" s="10"/>
      <c r="L34" s="8">
        <v>0.0</v>
      </c>
      <c r="M34" s="8">
        <v>0.0</v>
      </c>
      <c r="N34" s="8">
        <v>0.0</v>
      </c>
      <c r="O34" s="10">
        <f t="shared" ref="O34:O36" si="27">L34+M34+N34</f>
        <v>0</v>
      </c>
      <c r="P34" s="10"/>
      <c r="Q34" s="8">
        <v>0.0</v>
      </c>
      <c r="R34" s="8">
        <v>0.0</v>
      </c>
      <c r="S34" s="8">
        <v>0.0</v>
      </c>
      <c r="T34" s="10">
        <f t="shared" ref="T34:T40" si="28">Q34+R34+S34</f>
        <v>0</v>
      </c>
      <c r="U34" s="10"/>
      <c r="V34" s="8"/>
      <c r="W34" s="10">
        <f t="shared" si="24"/>
        <v>1176.13</v>
      </c>
      <c r="X34" s="11">
        <v>1000.0</v>
      </c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ht="15.75" customHeight="1">
      <c r="A35" s="9" t="s">
        <v>54</v>
      </c>
      <c r="B35" s="8"/>
      <c r="C35" s="18">
        <v>0.0</v>
      </c>
      <c r="D35" s="8">
        <v>0.0</v>
      </c>
      <c r="E35" s="10">
        <f t="shared" si="21"/>
        <v>0</v>
      </c>
      <c r="F35" s="10"/>
      <c r="G35" s="8">
        <v>0.0</v>
      </c>
      <c r="H35" s="8">
        <v>0.0</v>
      </c>
      <c r="I35" s="8">
        <v>0.0</v>
      </c>
      <c r="J35" s="10">
        <f t="shared" si="26"/>
        <v>0</v>
      </c>
      <c r="K35" s="10"/>
      <c r="L35" s="8">
        <v>0.0</v>
      </c>
      <c r="M35" s="8">
        <v>0.0</v>
      </c>
      <c r="N35" s="8">
        <v>0.0</v>
      </c>
      <c r="O35" s="10">
        <f t="shared" si="27"/>
        <v>0</v>
      </c>
      <c r="P35" s="10"/>
      <c r="Q35" s="8">
        <v>0.0</v>
      </c>
      <c r="R35" s="8">
        <v>0.0</v>
      </c>
      <c r="S35" s="8">
        <v>0.0</v>
      </c>
      <c r="T35" s="10">
        <f t="shared" si="28"/>
        <v>0</v>
      </c>
      <c r="U35" s="10"/>
      <c r="V35" s="8"/>
      <c r="W35" s="10">
        <f t="shared" si="24"/>
        <v>0</v>
      </c>
      <c r="X35" s="11">
        <v>200.0</v>
      </c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ht="15.75" customHeight="1">
      <c r="A36" s="9" t="s">
        <v>55</v>
      </c>
      <c r="B36" s="8">
        <v>40.0</v>
      </c>
      <c r="C36" s="18">
        <v>0.0</v>
      </c>
      <c r="D36" s="8">
        <v>0.0</v>
      </c>
      <c r="E36" s="10">
        <f t="shared" si="21"/>
        <v>40</v>
      </c>
      <c r="F36" s="10"/>
      <c r="G36" s="8">
        <v>0.0</v>
      </c>
      <c r="H36" s="8">
        <v>0.0</v>
      </c>
      <c r="I36" s="8">
        <v>0.0</v>
      </c>
      <c r="J36" s="10">
        <f t="shared" si="26"/>
        <v>0</v>
      </c>
      <c r="K36" s="10"/>
      <c r="L36" s="8">
        <v>0.0</v>
      </c>
      <c r="M36" s="8">
        <v>0.0</v>
      </c>
      <c r="N36" s="8">
        <v>0.0</v>
      </c>
      <c r="O36" s="10">
        <f t="shared" si="27"/>
        <v>0</v>
      </c>
      <c r="P36" s="10"/>
      <c r="Q36" s="8">
        <v>0.0</v>
      </c>
      <c r="R36" s="8">
        <v>0.0</v>
      </c>
      <c r="S36" s="8">
        <v>0.0</v>
      </c>
      <c r="T36" s="10">
        <f t="shared" si="28"/>
        <v>0</v>
      </c>
      <c r="U36" s="10"/>
      <c r="V36" s="8"/>
      <c r="W36" s="10">
        <f t="shared" si="24"/>
        <v>40</v>
      </c>
      <c r="X36" s="11">
        <v>40.0</v>
      </c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ht="15.75" customHeight="1">
      <c r="A37" s="9" t="s">
        <v>56</v>
      </c>
      <c r="B37" s="8">
        <v>0.0</v>
      </c>
      <c r="C37" s="18">
        <v>0.0</v>
      </c>
      <c r="D37" s="8">
        <v>0.0</v>
      </c>
      <c r="E37" s="10">
        <f t="shared" si="21"/>
        <v>0</v>
      </c>
      <c r="F37" s="10"/>
      <c r="G37" s="8">
        <v>0.0</v>
      </c>
      <c r="H37" s="8">
        <v>0.0</v>
      </c>
      <c r="I37" s="8">
        <v>0.0</v>
      </c>
      <c r="J37" s="10"/>
      <c r="K37" s="10"/>
      <c r="L37" s="8">
        <v>0.0</v>
      </c>
      <c r="M37" s="8">
        <v>0.0</v>
      </c>
      <c r="N37" s="8">
        <v>0.0</v>
      </c>
      <c r="O37" s="10"/>
      <c r="P37" s="10"/>
      <c r="Q37" s="8">
        <v>0.0</v>
      </c>
      <c r="R37" s="8">
        <v>0.0</v>
      </c>
      <c r="S37" s="8">
        <v>0.0</v>
      </c>
      <c r="T37" s="10">
        <f t="shared" si="28"/>
        <v>0</v>
      </c>
      <c r="U37" s="10"/>
      <c r="V37" s="8"/>
      <c r="W37" s="10">
        <f t="shared" si="24"/>
        <v>0</v>
      </c>
      <c r="X37" s="11">
        <v>1000.0</v>
      </c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ht="15.75" customHeight="1">
      <c r="A38" s="9" t="s">
        <v>57</v>
      </c>
      <c r="B38" s="8">
        <v>0.0</v>
      </c>
      <c r="C38" s="18">
        <v>0.0</v>
      </c>
      <c r="D38" s="8">
        <v>0.0</v>
      </c>
      <c r="E38" s="10">
        <f t="shared" si="21"/>
        <v>0</v>
      </c>
      <c r="F38" s="10"/>
      <c r="G38" s="8">
        <v>0.0</v>
      </c>
      <c r="H38" s="8">
        <v>0.0</v>
      </c>
      <c r="I38" s="8">
        <v>0.0</v>
      </c>
      <c r="J38" s="10">
        <f>G38+H38+I38</f>
        <v>0</v>
      </c>
      <c r="K38" s="10"/>
      <c r="L38" s="8"/>
      <c r="M38" s="8">
        <v>0.0</v>
      </c>
      <c r="N38" s="8">
        <v>0.0</v>
      </c>
      <c r="O38" s="10">
        <f t="shared" ref="O38:O40" si="29">L38+M38+N38</f>
        <v>0</v>
      </c>
      <c r="P38" s="10"/>
      <c r="Q38" s="8">
        <v>0.0</v>
      </c>
      <c r="R38" s="8">
        <v>0.0</v>
      </c>
      <c r="S38" s="8">
        <v>0.0</v>
      </c>
      <c r="T38" s="10">
        <f t="shared" si="28"/>
        <v>0</v>
      </c>
      <c r="U38" s="10"/>
      <c r="V38" s="8"/>
      <c r="W38" s="10">
        <f t="shared" si="24"/>
        <v>0</v>
      </c>
      <c r="X38" s="11">
        <v>500.0</v>
      </c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ht="15.75" customHeight="1">
      <c r="A39" s="9" t="s">
        <v>58</v>
      </c>
      <c r="B39" s="8">
        <v>80.12</v>
      </c>
      <c r="C39" s="18"/>
      <c r="D39" s="8">
        <v>0.0</v>
      </c>
      <c r="E39" s="10">
        <f t="shared" si="21"/>
        <v>80.12</v>
      </c>
      <c r="F39" s="10"/>
      <c r="G39" s="8"/>
      <c r="H39" s="8">
        <v>0.0</v>
      </c>
      <c r="I39" s="8">
        <v>0.0</v>
      </c>
      <c r="J39" s="10">
        <f>SUM(G39:I39)</f>
        <v>0</v>
      </c>
      <c r="K39" s="10"/>
      <c r="L39" s="8">
        <v>0.0</v>
      </c>
      <c r="M39" s="8">
        <v>0.0</v>
      </c>
      <c r="N39" s="8">
        <v>0.0</v>
      </c>
      <c r="O39" s="10">
        <f t="shared" si="29"/>
        <v>0</v>
      </c>
      <c r="P39" s="10"/>
      <c r="Q39" s="8">
        <v>0.0</v>
      </c>
      <c r="R39" s="8">
        <v>0.0</v>
      </c>
      <c r="S39" s="8">
        <v>0.0</v>
      </c>
      <c r="T39" s="10">
        <f t="shared" si="28"/>
        <v>0</v>
      </c>
      <c r="U39" s="10"/>
      <c r="V39" s="8"/>
      <c r="W39" s="10">
        <f t="shared" si="24"/>
        <v>80.12</v>
      </c>
      <c r="X39" s="11">
        <v>100.0</v>
      </c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ht="15.75" customHeight="1">
      <c r="A40" s="9" t="s">
        <v>59</v>
      </c>
      <c r="B40" s="8"/>
      <c r="C40" s="18">
        <v>79.97</v>
      </c>
      <c r="D40" s="8">
        <v>0.0</v>
      </c>
      <c r="E40" s="10">
        <f t="shared" si="21"/>
        <v>79.97</v>
      </c>
      <c r="F40" s="10"/>
      <c r="G40" s="8">
        <v>130.8</v>
      </c>
      <c r="H40" s="8">
        <v>0.0</v>
      </c>
      <c r="I40" s="8">
        <v>0.0</v>
      </c>
      <c r="J40" s="10">
        <f>G40+H40+I40</f>
        <v>130.8</v>
      </c>
      <c r="K40" s="10"/>
      <c r="L40" s="8">
        <v>0.0</v>
      </c>
      <c r="M40" s="8">
        <v>0.0</v>
      </c>
      <c r="N40" s="8">
        <v>0.0</v>
      </c>
      <c r="O40" s="10">
        <f t="shared" si="29"/>
        <v>0</v>
      </c>
      <c r="P40" s="10"/>
      <c r="Q40" s="8">
        <v>0.0</v>
      </c>
      <c r="R40" s="8">
        <v>0.0</v>
      </c>
      <c r="S40" s="8">
        <v>0.0</v>
      </c>
      <c r="T40" s="10">
        <f t="shared" si="28"/>
        <v>0</v>
      </c>
      <c r="U40" s="10"/>
      <c r="V40" s="8"/>
      <c r="W40" s="10">
        <f t="shared" si="24"/>
        <v>210.77</v>
      </c>
      <c r="X40" s="11">
        <v>2100.0</v>
      </c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ht="15.75" customHeight="1">
      <c r="A41" s="9" t="s">
        <v>60</v>
      </c>
      <c r="B41" s="8">
        <v>0.0</v>
      </c>
      <c r="C41" s="18">
        <v>0.0</v>
      </c>
      <c r="D41" s="8">
        <v>0.0</v>
      </c>
      <c r="E41" s="10">
        <f t="shared" si="21"/>
        <v>0</v>
      </c>
      <c r="F41" s="10"/>
      <c r="G41" s="8"/>
      <c r="H41" s="8"/>
      <c r="I41" s="8"/>
      <c r="J41" s="10"/>
      <c r="K41" s="10"/>
      <c r="L41" s="8">
        <v>0.0</v>
      </c>
      <c r="M41" s="8"/>
      <c r="N41" s="8"/>
      <c r="O41" s="10">
        <v>0.0</v>
      </c>
      <c r="P41" s="10"/>
      <c r="Q41" s="8"/>
      <c r="R41" s="8"/>
      <c r="S41" s="8"/>
      <c r="T41" s="10"/>
      <c r="U41" s="10"/>
      <c r="V41" s="8"/>
      <c r="W41" s="10">
        <f t="shared" si="24"/>
        <v>0</v>
      </c>
      <c r="X41" s="11">
        <v>1000.0</v>
      </c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ht="15.75" customHeight="1">
      <c r="A42" s="9" t="s">
        <v>61</v>
      </c>
      <c r="B42" s="8"/>
      <c r="C42" s="18">
        <v>2500.0</v>
      </c>
      <c r="D42" s="8"/>
      <c r="E42" s="10">
        <f>SUM(B42:D42)</f>
        <v>2500</v>
      </c>
      <c r="F42" s="10"/>
      <c r="G42" s="8">
        <f t="shared" ref="G42:J42" si="30">SUM(G40:G41)</f>
        <v>130.8</v>
      </c>
      <c r="H42" s="8">
        <f t="shared" si="30"/>
        <v>0</v>
      </c>
      <c r="I42" s="8">
        <f t="shared" si="30"/>
        <v>0</v>
      </c>
      <c r="J42" s="10">
        <f t="shared" si="30"/>
        <v>130.8</v>
      </c>
      <c r="K42" s="10"/>
      <c r="L42" s="8"/>
      <c r="M42" s="8">
        <f t="shared" ref="M42:N42" si="31">SUM(M34:M41)</f>
        <v>0</v>
      </c>
      <c r="N42" s="8">
        <f t="shared" si="31"/>
        <v>0</v>
      </c>
      <c r="O42" s="10"/>
      <c r="P42" s="10"/>
      <c r="Q42" s="8">
        <f t="shared" ref="Q42:T42" si="32">SUM(Q34:Q41)</f>
        <v>0</v>
      </c>
      <c r="R42" s="8">
        <f t="shared" si="32"/>
        <v>0</v>
      </c>
      <c r="S42" s="8">
        <f t="shared" si="32"/>
        <v>0</v>
      </c>
      <c r="T42" s="10">
        <f t="shared" si="32"/>
        <v>0</v>
      </c>
      <c r="U42" s="10"/>
      <c r="V42" s="8"/>
      <c r="W42" s="10">
        <f t="shared" si="24"/>
        <v>2630.8</v>
      </c>
      <c r="X42" s="11">
        <v>2500.0</v>
      </c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ht="15.75" customHeight="1">
      <c r="A43" s="9" t="s">
        <v>62</v>
      </c>
      <c r="B43" s="8">
        <v>0.0</v>
      </c>
      <c r="C43" s="18"/>
      <c r="D43" s="8">
        <v>0.0</v>
      </c>
      <c r="E43" s="10">
        <f>B43+C43+D43</f>
        <v>0</v>
      </c>
      <c r="F43" s="10"/>
      <c r="G43" s="8"/>
      <c r="H43" s="8"/>
      <c r="I43" s="8"/>
      <c r="J43" s="10">
        <f>G43+H43+I43</f>
        <v>0</v>
      </c>
      <c r="K43" s="10"/>
      <c r="L43" s="8">
        <v>0.0</v>
      </c>
      <c r="M43" s="8"/>
      <c r="N43" s="8">
        <v>0.0</v>
      </c>
      <c r="O43" s="10">
        <f>L43+M43+N43</f>
        <v>0</v>
      </c>
      <c r="P43" s="10"/>
      <c r="Q43" s="8">
        <v>0.0</v>
      </c>
      <c r="R43" s="8">
        <v>0.0</v>
      </c>
      <c r="S43" s="8">
        <v>0.0</v>
      </c>
      <c r="T43" s="10">
        <f>Q43+R43+S43</f>
        <v>0</v>
      </c>
      <c r="U43" s="10"/>
      <c r="V43" s="8"/>
      <c r="W43" s="10">
        <f t="shared" si="24"/>
        <v>0</v>
      </c>
      <c r="X43" s="11">
        <v>0.0</v>
      </c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ht="15.75" customHeight="1">
      <c r="A44" s="21" t="s">
        <v>63</v>
      </c>
      <c r="B44" s="8"/>
      <c r="C44" s="18">
        <v>299.0</v>
      </c>
      <c r="D44" s="8"/>
      <c r="E44" s="8">
        <f>SUM(B44:D44)</f>
        <v>299</v>
      </c>
      <c r="F44" s="8"/>
      <c r="G44" s="8"/>
      <c r="H44" s="8">
        <f>SUM(H43)</f>
        <v>0</v>
      </c>
      <c r="I44" s="8"/>
      <c r="J44" s="8">
        <f>SUM(G44:I44)</f>
        <v>0</v>
      </c>
      <c r="K44" s="8"/>
      <c r="L44" s="8">
        <f t="shared" ref="L44:O44" si="33">SUM(L43)</f>
        <v>0</v>
      </c>
      <c r="M44" s="8">
        <f t="shared" si="33"/>
        <v>0</v>
      </c>
      <c r="N44" s="8">
        <f t="shared" si="33"/>
        <v>0</v>
      </c>
      <c r="O44" s="8">
        <f t="shared" si="33"/>
        <v>0</v>
      </c>
      <c r="P44" s="8"/>
      <c r="Q44" s="8">
        <f t="shared" ref="Q44:T44" si="34">SUM(Q43)</f>
        <v>0</v>
      </c>
      <c r="R44" s="8">
        <f t="shared" si="34"/>
        <v>0</v>
      </c>
      <c r="S44" s="8">
        <f t="shared" si="34"/>
        <v>0</v>
      </c>
      <c r="T44" s="8">
        <f t="shared" si="34"/>
        <v>0</v>
      </c>
      <c r="U44" s="8"/>
      <c r="V44" s="8"/>
      <c r="W44" s="8">
        <f t="shared" si="24"/>
        <v>299</v>
      </c>
      <c r="X44" s="8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ht="15.75" customHeight="1">
      <c r="A45" s="14" t="s">
        <v>64</v>
      </c>
      <c r="B45" s="15">
        <f t="shared" ref="B45:U45" si="35">SUM(B18:B44)</f>
        <v>1849.94</v>
      </c>
      <c r="C45" s="15">
        <f t="shared" si="35"/>
        <v>4507.11</v>
      </c>
      <c r="D45" s="15">
        <f t="shared" si="35"/>
        <v>40</v>
      </c>
      <c r="E45" s="16">
        <f t="shared" si="35"/>
        <v>6397.05</v>
      </c>
      <c r="F45" s="16">
        <f t="shared" si="35"/>
        <v>1543</v>
      </c>
      <c r="G45" s="15">
        <f t="shared" si="35"/>
        <v>305.09</v>
      </c>
      <c r="H45" s="15">
        <f t="shared" si="35"/>
        <v>0</v>
      </c>
      <c r="I45" s="15">
        <f t="shared" si="35"/>
        <v>0</v>
      </c>
      <c r="J45" s="22">
        <f t="shared" si="35"/>
        <v>305.09</v>
      </c>
      <c r="K45" s="22">
        <f t="shared" si="35"/>
        <v>1542</v>
      </c>
      <c r="L45" s="15">
        <f t="shared" si="35"/>
        <v>0</v>
      </c>
      <c r="M45" s="15">
        <f t="shared" si="35"/>
        <v>0</v>
      </c>
      <c r="N45" s="15">
        <f t="shared" si="35"/>
        <v>0</v>
      </c>
      <c r="O45" s="22">
        <f t="shared" si="35"/>
        <v>0</v>
      </c>
      <c r="P45" s="22">
        <f t="shared" si="35"/>
        <v>1543</v>
      </c>
      <c r="Q45" s="15">
        <f t="shared" si="35"/>
        <v>0</v>
      </c>
      <c r="R45" s="15">
        <f t="shared" si="35"/>
        <v>0</v>
      </c>
      <c r="S45" s="15">
        <f t="shared" si="35"/>
        <v>0</v>
      </c>
      <c r="T45" s="22">
        <f t="shared" si="35"/>
        <v>0</v>
      </c>
      <c r="U45" s="22">
        <f t="shared" si="35"/>
        <v>1542</v>
      </c>
      <c r="V45" s="15"/>
      <c r="W45" s="16">
        <f t="shared" ref="W45:X45" si="36">SUM(W18:W44)</f>
        <v>6702.14</v>
      </c>
      <c r="X45" s="16">
        <f t="shared" si="36"/>
        <v>19731</v>
      </c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ht="15.75" customHeight="1">
      <c r="A46" s="23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ht="15.75" customHeight="1">
      <c r="A47" s="2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ht="15.75" customHeight="1">
      <c r="A48" s="9" t="s">
        <v>65</v>
      </c>
      <c r="B48" s="8"/>
      <c r="C48" s="8"/>
      <c r="D48" s="8"/>
      <c r="E48" s="8"/>
      <c r="F48" s="8"/>
      <c r="G48" s="8"/>
      <c r="H48" s="8"/>
      <c r="I48" s="8"/>
      <c r="J48" s="8" t="s">
        <v>66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>
        <f>SUM(W13-W45)</f>
        <v>21135.99</v>
      </c>
      <c r="W48" s="8"/>
      <c r="X48" s="24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ht="15.75" customHeight="1">
      <c r="A49" s="9" t="s">
        <v>67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15"/>
      <c r="Q49" s="8"/>
      <c r="R49" s="8"/>
      <c r="S49" s="8"/>
      <c r="T49" s="8"/>
      <c r="U49" s="8"/>
      <c r="V49" s="8">
        <v>28184.99</v>
      </c>
      <c r="W49" s="8"/>
      <c r="X49" s="8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ht="15.75" customHeight="1">
      <c r="A50" s="14" t="s">
        <v>68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25"/>
      <c r="T50" s="8"/>
      <c r="U50" s="8"/>
      <c r="V50" s="15">
        <f>SUM(V48:V49)</f>
        <v>49320.98</v>
      </c>
      <c r="W50" s="8"/>
      <c r="X50" s="8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ht="15.75" customHeight="1">
      <c r="A51" s="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25"/>
      <c r="T51" s="8"/>
      <c r="U51" s="8"/>
      <c r="V51" s="15"/>
      <c r="W51" s="8"/>
      <c r="X51" s="8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ht="15.75" customHeight="1">
      <c r="A52" s="26" t="s">
        <v>69</v>
      </c>
      <c r="B52" s="27"/>
      <c r="C52" s="7"/>
      <c r="D52" s="27"/>
      <c r="E52" s="7"/>
      <c r="F52" s="27"/>
      <c r="G52" s="8"/>
      <c r="H52" s="27"/>
      <c r="I52" s="7"/>
      <c r="J52" s="27"/>
      <c r="K52" s="27"/>
      <c r="L52" s="8"/>
      <c r="M52" s="8"/>
      <c r="N52" s="8"/>
      <c r="O52" s="8"/>
      <c r="P52" s="8"/>
      <c r="Q52" s="8"/>
      <c r="R52" s="8"/>
      <c r="S52" s="8"/>
      <c r="T52" s="15"/>
      <c r="U52" s="8"/>
      <c r="V52" s="27"/>
      <c r="W52" s="7"/>
      <c r="X52" s="7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ht="15.75" customHeight="1">
      <c r="A53" s="3" t="s">
        <v>70</v>
      </c>
      <c r="B53" s="20"/>
      <c r="C53" s="7"/>
      <c r="D53" s="27"/>
      <c r="E53" s="7"/>
      <c r="F53" s="27"/>
      <c r="G53" s="7"/>
      <c r="H53" s="27"/>
      <c r="I53" s="7"/>
      <c r="J53" s="27" t="s">
        <v>71</v>
      </c>
      <c r="K53" s="27"/>
      <c r="L53" s="8"/>
      <c r="M53" s="8"/>
      <c r="N53" s="8"/>
      <c r="O53" s="8"/>
      <c r="P53" s="8"/>
      <c r="Q53" s="8"/>
      <c r="R53" s="8"/>
      <c r="S53" s="25"/>
      <c r="T53" s="20"/>
      <c r="U53" s="8"/>
      <c r="V53" s="20">
        <v>39793.83</v>
      </c>
      <c r="W53" s="7" t="s">
        <v>72</v>
      </c>
      <c r="X53" s="7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ht="15.75" customHeight="1">
      <c r="A54" s="3" t="s">
        <v>73</v>
      </c>
      <c r="B54" s="8"/>
      <c r="C54" s="8"/>
      <c r="D54" s="8"/>
      <c r="E54" s="8"/>
      <c r="F54" s="8"/>
      <c r="G54" s="7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25"/>
      <c r="T54" s="8"/>
      <c r="U54" s="8"/>
      <c r="V54" s="8">
        <v>7438.49</v>
      </c>
      <c r="W54" s="7" t="s">
        <v>74</v>
      </c>
      <c r="X54" s="8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ht="15.75" customHeight="1">
      <c r="A55" s="3" t="s">
        <v>75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28"/>
      <c r="T55" s="8"/>
      <c r="U55" s="8"/>
      <c r="V55" s="8"/>
      <c r="W55" s="7"/>
      <c r="X55" s="8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ht="15.75" customHeight="1">
      <c r="A56" s="3"/>
      <c r="B56" s="1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28"/>
      <c r="T56" s="15"/>
      <c r="U56" s="8"/>
      <c r="V56" s="15">
        <f>SUM(V53+V54+V55)</f>
        <v>47232.32</v>
      </c>
      <c r="W56" s="8"/>
      <c r="X56" s="8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ht="15.75" customHeight="1">
      <c r="A57" s="3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28"/>
      <c r="T57" s="8"/>
      <c r="U57" s="8"/>
      <c r="V57" s="8"/>
      <c r="W57" s="8"/>
      <c r="X57" s="8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ht="15.75" customHeight="1">
      <c r="A58" s="3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28"/>
      <c r="T58" s="8"/>
      <c r="U58" s="8"/>
      <c r="V58" s="8"/>
      <c r="W58" s="8"/>
      <c r="X58" s="8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ht="15.75" customHeight="1">
      <c r="A59" s="3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28"/>
      <c r="T59" s="8"/>
      <c r="U59" s="8"/>
      <c r="V59" s="8"/>
      <c r="W59" s="8"/>
      <c r="X59" s="8"/>
      <c r="Y59" s="3"/>
      <c r="Z59" s="3"/>
      <c r="AA59" s="3"/>
      <c r="AB59" s="3"/>
      <c r="AC59" s="3"/>
      <c r="AE59" s="3"/>
      <c r="AF59" s="3"/>
      <c r="AG59" s="3"/>
      <c r="AH59" s="3"/>
    </row>
    <row r="60" ht="15.75" customHeight="1">
      <c r="A60" s="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3"/>
      <c r="Z60" s="3"/>
      <c r="AA60" s="3"/>
      <c r="AB60" s="3"/>
      <c r="AC60" s="3"/>
      <c r="AE60" s="3"/>
      <c r="AF60" s="3"/>
      <c r="AG60" s="3"/>
      <c r="AH60" s="3"/>
    </row>
    <row r="61" ht="15.75" customHeight="1">
      <c r="A61" s="3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3"/>
      <c r="Z61" s="3"/>
      <c r="AA61" s="3"/>
      <c r="AB61" s="3"/>
      <c r="AC61" s="3"/>
      <c r="AE61" s="3"/>
      <c r="AF61" s="3"/>
      <c r="AG61" s="3"/>
      <c r="AH61" s="3"/>
    </row>
    <row r="62" ht="15.75" customHeight="1">
      <c r="A62" s="3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3"/>
      <c r="Z62" s="3"/>
      <c r="AA62" s="3"/>
      <c r="AB62" s="3"/>
      <c r="AC62" s="3"/>
      <c r="AE62" s="3"/>
      <c r="AF62" s="3"/>
      <c r="AG62" s="3"/>
      <c r="AH62" s="3"/>
    </row>
    <row r="63" ht="15.75" customHeight="1">
      <c r="A63" s="3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ht="15.75" customHeight="1">
      <c r="A64" s="3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ht="15.75" customHeight="1">
      <c r="A65" s="3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ht="15.75" customHeight="1">
      <c r="A66" s="3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ht="15.75" customHeight="1">
      <c r="A67" s="3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ht="15.75" customHeight="1">
      <c r="A68" s="3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ht="15.75" customHeight="1">
      <c r="A69" s="3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ht="15.75" customHeight="1">
      <c r="A70" s="3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ht="15.75" customHeight="1">
      <c r="A71" s="3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ht="15.75" customHeight="1">
      <c r="A72" s="3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ht="15.75" customHeight="1">
      <c r="A73" s="3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ht="15.75" customHeight="1">
      <c r="A74" s="3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ht="15.75" customHeight="1">
      <c r="A75" s="3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ht="15.75" customHeight="1">
      <c r="A76" s="3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ht="15.75" customHeight="1">
      <c r="A77" s="3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ht="15.75" customHeight="1">
      <c r="A78" s="3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ht="15.75" customHeight="1">
      <c r="A79" s="3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ht="15.75" customHeight="1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ht="15.75" customHeight="1">
      <c r="A81" s="3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ht="15.75" customHeight="1">
      <c r="A82" s="3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ht="15.75" customHeight="1">
      <c r="A83" s="3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ht="15.75" customHeight="1">
      <c r="A84" s="3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ht="15.75" customHeight="1">
      <c r="A85" s="3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ht="15.75" customHeight="1">
      <c r="A86" s="3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ht="15.75" customHeight="1">
      <c r="A87" s="3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ht="15.75" customHeight="1">
      <c r="A88" s="3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ht="15.75" customHeight="1">
      <c r="A89" s="3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ht="15.75" customHeight="1">
      <c r="A90" s="3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ht="15.75" customHeight="1">
      <c r="A91" s="3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ht="15.75" customHeight="1">
      <c r="A92" s="3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ht="15.75" customHeight="1">
      <c r="A93" s="3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ht="15.75" customHeight="1">
      <c r="A94" s="3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ht="15.75" customHeight="1">
      <c r="A95" s="3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ht="15.75" customHeight="1">
      <c r="A96" s="3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ht="15.75" customHeight="1">
      <c r="A97" s="3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ht="15.75" customHeight="1">
      <c r="A98" s="3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ht="15.75" customHeight="1">
      <c r="A99" s="3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ht="15.75" customHeight="1">
      <c r="A100" s="3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ht="15.75" customHeight="1">
      <c r="A101" s="3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ht="15.75" customHeight="1">
      <c r="A102" s="3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ht="15.75" customHeight="1">
      <c r="A103" s="3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ht="15.75" customHeight="1">
      <c r="A104" s="3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ht="15.75" customHeight="1">
      <c r="A105" s="3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ht="15.75" customHeight="1">
      <c r="A106" s="3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ht="15.75" customHeight="1">
      <c r="A107" s="3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ht="15.75" customHeight="1">
      <c r="A108" s="3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ht="15.75" customHeight="1">
      <c r="A109" s="3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ht="15.75" customHeight="1">
      <c r="A110" s="3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ht="15.75" customHeight="1">
      <c r="A111" s="3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ht="15.75" customHeight="1">
      <c r="A112" s="3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ht="15.75" customHeight="1">
      <c r="A113" s="3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ht="15.75" customHeight="1">
      <c r="A114" s="3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ht="15.75" customHeight="1">
      <c r="A115" s="3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ht="15.75" customHeight="1">
      <c r="A116" s="3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ht="15.75" customHeight="1">
      <c r="A117" s="3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ht="15.75" customHeight="1">
      <c r="A118" s="3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ht="15.75" customHeight="1">
      <c r="A119" s="3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ht="15.75" customHeight="1">
      <c r="A120" s="3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ht="15.75" customHeight="1">
      <c r="A121" s="3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ht="15.75" customHeight="1">
      <c r="A122" s="3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ht="15.75" customHeight="1">
      <c r="A123" s="3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ht="15.75" customHeight="1">
      <c r="A124" s="3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ht="15.75" customHeight="1">
      <c r="A125" s="3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ht="15.75" customHeight="1">
      <c r="A126" s="3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ht="15.75" customHeight="1">
      <c r="A127" s="3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ht="15.75" customHeight="1">
      <c r="A128" s="3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ht="15.75" customHeight="1">
      <c r="A129" s="3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ht="15.75" customHeight="1">
      <c r="A130" s="3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ht="15.75" customHeight="1">
      <c r="A131" s="3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ht="15.75" customHeight="1">
      <c r="A132" s="3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ht="15.75" customHeight="1">
      <c r="A133" s="3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ht="15.75" customHeight="1">
      <c r="A134" s="3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ht="15.75" customHeight="1">
      <c r="A135" s="3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ht="15.75" customHeight="1">
      <c r="A136" s="3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ht="15.75" customHeight="1">
      <c r="A137" s="3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ht="15.75" customHeight="1">
      <c r="A138" s="3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ht="15.75" customHeight="1">
      <c r="A139" s="3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ht="15.75" customHeight="1">
      <c r="A140" s="3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ht="15.75" customHeight="1">
      <c r="A141" s="3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ht="15.75" customHeight="1">
      <c r="A142" s="3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ht="15.75" customHeight="1">
      <c r="A143" s="3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ht="15.75" customHeight="1">
      <c r="A144" s="3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ht="15.75" customHeight="1">
      <c r="A145" s="3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ht="15.75" customHeight="1">
      <c r="A146" s="3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ht="15.75" customHeight="1">
      <c r="A147" s="3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ht="15.75" customHeight="1">
      <c r="A148" s="3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ht="15.75" customHeight="1">
      <c r="A149" s="3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ht="15.75" customHeight="1">
      <c r="A150" s="3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ht="15.75" customHeight="1">
      <c r="A151" s="3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ht="15.75" customHeight="1">
      <c r="A152" s="3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ht="15.75" customHeight="1">
      <c r="A153" s="3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ht="15.75" customHeight="1">
      <c r="A154" s="3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ht="15.75" customHeight="1">
      <c r="A155" s="3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ht="15.75" customHeight="1">
      <c r="A156" s="3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ht="15.75" customHeight="1">
      <c r="A157" s="3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ht="15.75" customHeight="1">
      <c r="A158" s="3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ht="15.75" customHeight="1">
      <c r="A159" s="3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ht="15.75" customHeight="1">
      <c r="A160" s="3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ht="15.75" customHeight="1">
      <c r="A161" s="3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ht="15.75" customHeight="1">
      <c r="A162" s="3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ht="15.75" customHeight="1">
      <c r="A163" s="3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ht="15.75" customHeight="1">
      <c r="A164" s="3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ht="15.75" customHeight="1">
      <c r="A165" s="3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ht="15.75" customHeight="1">
      <c r="A166" s="3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ht="15.75" customHeight="1">
      <c r="A167" s="3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ht="15.75" customHeight="1">
      <c r="A168" s="3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ht="15.75" customHeight="1">
      <c r="A169" s="3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ht="15.75" customHeight="1">
      <c r="A170" s="3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ht="15.75" customHeight="1">
      <c r="A171" s="3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ht="15.75" customHeight="1">
      <c r="A172" s="3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ht="15.75" customHeight="1">
      <c r="A173" s="3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ht="15.75" customHeight="1">
      <c r="A174" s="3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ht="15.75" customHeight="1">
      <c r="A175" s="3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ht="15.75" customHeight="1">
      <c r="A176" s="3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ht="15.75" customHeight="1">
      <c r="A177" s="3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ht="15.75" customHeight="1">
      <c r="A178" s="3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ht="15.75" customHeight="1">
      <c r="A179" s="3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ht="15.75" customHeight="1">
      <c r="A180" s="3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ht="15.75" customHeight="1">
      <c r="A181" s="3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ht="15.75" customHeight="1">
      <c r="A182" s="3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ht="15.75" customHeight="1">
      <c r="A183" s="3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ht="15.75" customHeight="1">
      <c r="A184" s="3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ht="15.75" customHeight="1">
      <c r="A185" s="3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ht="15.75" customHeight="1">
      <c r="A186" s="3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ht="15.75" customHeight="1">
      <c r="A187" s="3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ht="15.75" customHeight="1">
      <c r="A188" s="3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ht="15.75" customHeight="1">
      <c r="A189" s="3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ht="15.75" customHeight="1">
      <c r="A190" s="3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ht="15.75" customHeight="1">
      <c r="A191" s="3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ht="15.75" customHeight="1">
      <c r="A192" s="3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ht="15.75" customHeight="1">
      <c r="A193" s="3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ht="15.75" customHeight="1">
      <c r="A194" s="3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ht="15.75" customHeight="1">
      <c r="A195" s="3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ht="15.75" customHeight="1">
      <c r="A196" s="3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ht="15.75" customHeight="1">
      <c r="A197" s="3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ht="15.75" customHeight="1">
      <c r="A198" s="3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ht="15.75" customHeight="1">
      <c r="A199" s="3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ht="15.75" customHeight="1">
      <c r="A200" s="3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ht="15.75" customHeight="1">
      <c r="A201" s="3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ht="15.75" customHeight="1">
      <c r="A202" s="3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ht="15.75" customHeight="1">
      <c r="A203" s="3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ht="15.75" customHeight="1">
      <c r="A204" s="3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ht="15.75" customHeight="1">
      <c r="A205" s="3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ht="15.75" customHeight="1">
      <c r="A206" s="3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ht="15.75" customHeight="1">
      <c r="A207" s="3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ht="15.75" customHeight="1">
      <c r="A208" s="3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ht="15.75" customHeight="1">
      <c r="A209" s="3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ht="15.75" customHeight="1">
      <c r="A210" s="3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ht="15.75" customHeight="1">
      <c r="A211" s="3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ht="15.75" customHeight="1">
      <c r="A212" s="3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ht="15.75" customHeight="1">
      <c r="A213" s="3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ht="15.75" customHeight="1">
      <c r="A214" s="3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ht="15.75" customHeight="1">
      <c r="A215" s="3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ht="15.75" customHeight="1">
      <c r="A216" s="3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ht="15.75" customHeight="1">
      <c r="A217" s="3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ht="15.75" customHeight="1">
      <c r="A218" s="3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ht="15.75" customHeight="1">
      <c r="A219" s="3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ht="15.75" customHeight="1">
      <c r="A220" s="3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ht="15.75" customHeight="1">
      <c r="A221" s="3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ht="15.75" customHeight="1">
      <c r="A222" s="3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ht="15.75" customHeight="1">
      <c r="A223" s="3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ht="15.75" customHeight="1">
      <c r="A224" s="3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ht="15.75" customHeight="1">
      <c r="A225" s="3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ht="15.75" customHeight="1">
      <c r="A226" s="3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ht="15.75" customHeight="1">
      <c r="A227" s="3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ht="15.75" customHeight="1">
      <c r="A228" s="3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ht="15.75" customHeight="1">
      <c r="A229" s="3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ht="15.75" customHeight="1">
      <c r="A230" s="3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ht="15.75" customHeight="1">
      <c r="A231" s="3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ht="15.75" customHeight="1">
      <c r="A232" s="3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ht="15.75" customHeight="1">
      <c r="A233" s="3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ht="15.75" customHeight="1">
      <c r="A234" s="3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ht="15.75" customHeight="1">
      <c r="A235" s="3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ht="15.75" customHeight="1">
      <c r="A236" s="3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ht="15.75" customHeight="1">
      <c r="A237" s="3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ht="15.75" customHeight="1">
      <c r="A238" s="3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ht="15.75" customHeight="1">
      <c r="A239" s="3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ht="15.75" customHeight="1">
      <c r="A240" s="3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ht="15.75" customHeight="1">
      <c r="A241" s="3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ht="15.75" customHeight="1">
      <c r="A242" s="3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ht="15.75" customHeight="1">
      <c r="A243" s="3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ht="15.75" customHeight="1">
      <c r="A244" s="3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ht="15.75" customHeight="1">
      <c r="A245" s="3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ht="15.75" customHeight="1">
      <c r="A246" s="3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ht="15.75" customHeight="1">
      <c r="A247" s="3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ht="15.75" customHeight="1">
      <c r="A248" s="3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ht="15.75" customHeight="1">
      <c r="A249" s="3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ht="15.75" customHeight="1">
      <c r="A250" s="3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ht="15.75" customHeight="1">
      <c r="A251" s="3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ht="15.75" customHeight="1">
      <c r="A252" s="3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ht="15.75" customHeight="1">
      <c r="A253" s="3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ht="15.75" customHeight="1">
      <c r="A254" s="3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ht="15.75" customHeight="1">
      <c r="A255" s="3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ht="15.75" customHeight="1">
      <c r="A256" s="3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ht="15.75" customHeight="1">
      <c r="A257" s="3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ht="15.75" customHeight="1">
      <c r="A258" s="3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ht="15.75" customHeight="1">
      <c r="A259" s="3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ht="15.75" customHeight="1">
      <c r="A260" s="3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ht="15.75" customHeight="1">
      <c r="A261" s="3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ht="15.75" customHeight="1">
      <c r="A262" s="3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ht="15.75" customHeight="1">
      <c r="A263" s="3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ht="15.75" customHeight="1">
      <c r="A264" s="3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ht="15.75" customHeight="1">
      <c r="A265" s="3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ht="15.75" customHeight="1">
      <c r="A266" s="3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ht="15.75" customHeight="1">
      <c r="A267" s="3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ht="15.75" customHeight="1">
      <c r="A268" s="3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ht="15.75" customHeight="1">
      <c r="A269" s="3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ht="15.75" customHeight="1">
      <c r="A270" s="3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ht="15.75" customHeight="1">
      <c r="A271" s="3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ht="15.75" customHeight="1">
      <c r="A272" s="3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ht="15.75" customHeight="1">
      <c r="A273" s="3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ht="15.75" customHeight="1">
      <c r="A274" s="3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ht="15.75" customHeight="1">
      <c r="A275" s="3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ht="15.75" customHeight="1">
      <c r="A276" s="3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ht="15.75" customHeight="1">
      <c r="A277" s="3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ht="15.75" customHeight="1">
      <c r="A278" s="3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ht="15.75" customHeight="1">
      <c r="A279" s="3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ht="15.75" customHeight="1">
      <c r="A280" s="3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ht="15.75" customHeight="1">
      <c r="A281" s="3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ht="15.75" customHeight="1">
      <c r="A282" s="3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ht="15.75" customHeight="1">
      <c r="A283" s="3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ht="15.75" customHeight="1">
      <c r="A284" s="3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ht="15.75" customHeight="1">
      <c r="A285" s="3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ht="15.75" customHeight="1">
      <c r="A286" s="3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ht="15.75" customHeight="1">
      <c r="A287" s="3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ht="15.75" customHeight="1">
      <c r="A288" s="3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ht="15.75" customHeight="1">
      <c r="A289" s="3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ht="15.75" customHeight="1">
      <c r="A290" s="3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ht="15.75" customHeight="1">
      <c r="A291" s="3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ht="15.75" customHeight="1">
      <c r="A292" s="3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ht="15.75" customHeight="1">
      <c r="A293" s="3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ht="15.75" customHeight="1">
      <c r="A294" s="3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ht="15.75" customHeight="1">
      <c r="A295" s="3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ht="15.75" customHeight="1">
      <c r="A296" s="3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ht="15.75" customHeight="1">
      <c r="A297" s="3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ht="15.75" customHeight="1">
      <c r="A298" s="3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ht="15.75" customHeight="1">
      <c r="A299" s="3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ht="15.75" customHeight="1">
      <c r="A300" s="3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ht="15.75" customHeight="1">
      <c r="A301" s="3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ht="15.75" customHeight="1">
      <c r="A302" s="3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ht="15.75" customHeight="1">
      <c r="A303" s="3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ht="15.75" customHeight="1">
      <c r="A304" s="3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ht="15.75" customHeight="1">
      <c r="A305" s="3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ht="15.75" customHeight="1">
      <c r="A306" s="3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ht="15.75" customHeight="1">
      <c r="A307" s="3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ht="15.75" customHeight="1">
      <c r="A308" s="3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ht="15.75" customHeight="1">
      <c r="A309" s="3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ht="15.75" customHeight="1">
      <c r="A310" s="3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ht="15.75" customHeight="1">
      <c r="A311" s="3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ht="15.75" customHeight="1">
      <c r="A312" s="3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ht="15.75" customHeight="1">
      <c r="A313" s="3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ht="15.75" customHeight="1">
      <c r="A314" s="3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ht="15.75" customHeight="1">
      <c r="A315" s="3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ht="15.75" customHeight="1">
      <c r="A316" s="3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ht="15.75" customHeight="1">
      <c r="A317" s="3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ht="15.75" customHeight="1">
      <c r="A318" s="3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ht="15.75" customHeight="1">
      <c r="A319" s="3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ht="15.75" customHeight="1">
      <c r="A320" s="3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ht="15.75" customHeight="1">
      <c r="A321" s="3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ht="15.75" customHeight="1">
      <c r="A322" s="3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ht="15.75" customHeight="1">
      <c r="A323" s="3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ht="15.75" customHeight="1">
      <c r="A324" s="3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ht="15.75" customHeight="1">
      <c r="A325" s="3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ht="15.75" customHeight="1">
      <c r="A326" s="3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ht="15.75" customHeight="1">
      <c r="A327" s="3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ht="15.75" customHeight="1">
      <c r="A328" s="3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ht="15.75" customHeight="1">
      <c r="A329" s="3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ht="15.75" customHeight="1">
      <c r="A330" s="3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ht="15.75" customHeight="1">
      <c r="A331" s="3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ht="15.75" customHeight="1">
      <c r="A332" s="3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ht="15.75" customHeight="1">
      <c r="A333" s="3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ht="15.75" customHeight="1">
      <c r="A334" s="3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ht="15.75" customHeight="1">
      <c r="A335" s="3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ht="15.75" customHeight="1">
      <c r="A336" s="3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ht="15.75" customHeight="1">
      <c r="A337" s="3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ht="15.75" customHeight="1">
      <c r="A338" s="3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ht="15.75" customHeight="1">
      <c r="A339" s="3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ht="15.75" customHeight="1">
      <c r="A340" s="3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ht="15.75" customHeight="1">
      <c r="A341" s="3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ht="15.75" customHeight="1">
      <c r="A342" s="3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ht="15.75" customHeight="1">
      <c r="A343" s="3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ht="15.75" customHeight="1">
      <c r="A344" s="3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ht="15.75" customHeight="1">
      <c r="A345" s="3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ht="15.75" customHeight="1">
      <c r="A346" s="3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ht="15.75" customHeight="1">
      <c r="A347" s="3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ht="15.75" customHeight="1">
      <c r="A348" s="3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ht="15.75" customHeight="1">
      <c r="A349" s="3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ht="15.75" customHeight="1">
      <c r="A350" s="3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ht="15.75" customHeight="1">
      <c r="A351" s="3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ht="15.75" customHeight="1">
      <c r="A352" s="3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ht="15.75" customHeight="1">
      <c r="A353" s="3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ht="15.75" customHeight="1">
      <c r="A354" s="3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ht="15.75" customHeight="1">
      <c r="A355" s="3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ht="15.75" customHeight="1">
      <c r="A356" s="3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ht="15.75" customHeight="1">
      <c r="A357" s="3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ht="15.75" customHeight="1">
      <c r="A358" s="3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ht="15.75" customHeight="1">
      <c r="A359" s="3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ht="15.75" customHeight="1">
      <c r="A360" s="3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ht="15.75" customHeight="1">
      <c r="A361" s="3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ht="15.75" customHeight="1">
      <c r="A362" s="3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ht="15.75" customHeight="1">
      <c r="A363" s="3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ht="15.75" customHeight="1">
      <c r="A364" s="3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ht="15.75" customHeight="1">
      <c r="A365" s="3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ht="15.75" customHeight="1">
      <c r="A366" s="3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ht="15.75" customHeight="1">
      <c r="A367" s="3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ht="15.75" customHeight="1">
      <c r="A368" s="3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ht="15.75" customHeight="1">
      <c r="A369" s="3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ht="15.75" customHeight="1">
      <c r="A370" s="3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ht="15.75" customHeight="1">
      <c r="A371" s="3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ht="15.75" customHeight="1">
      <c r="A372" s="3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ht="15.75" customHeight="1">
      <c r="A373" s="3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ht="15.75" customHeight="1">
      <c r="A374" s="3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ht="15.75" customHeight="1">
      <c r="A375" s="3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ht="15.75" customHeight="1">
      <c r="A376" s="3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ht="15.75" customHeight="1">
      <c r="A377" s="3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ht="15.75" customHeight="1">
      <c r="A378" s="3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ht="15.75" customHeight="1">
      <c r="A379" s="3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ht="15.75" customHeight="1">
      <c r="A380" s="3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ht="15.75" customHeight="1">
      <c r="A381" s="3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ht="15.75" customHeight="1">
      <c r="A382" s="3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ht="15.75" customHeight="1">
      <c r="A383" s="3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ht="15.75" customHeight="1">
      <c r="A384" s="3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ht="15.75" customHeight="1">
      <c r="A385" s="3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ht="15.75" customHeight="1">
      <c r="A386" s="3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ht="15.75" customHeight="1">
      <c r="A387" s="3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ht="15.75" customHeight="1">
      <c r="A388" s="3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ht="15.75" customHeight="1">
      <c r="A389" s="3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ht="15.75" customHeight="1">
      <c r="A390" s="3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ht="15.75" customHeight="1">
      <c r="A391" s="3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ht="15.75" customHeight="1">
      <c r="A392" s="3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ht="15.75" customHeight="1">
      <c r="A393" s="3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ht="15.75" customHeight="1">
      <c r="A394" s="3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ht="15.75" customHeight="1">
      <c r="A395" s="3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ht="15.75" customHeight="1">
      <c r="A396" s="3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ht="15.75" customHeight="1">
      <c r="A397" s="3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ht="15.75" customHeight="1">
      <c r="A398" s="3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ht="15.75" customHeight="1">
      <c r="A399" s="3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ht="15.75" customHeight="1">
      <c r="A400" s="3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ht="15.75" customHeight="1">
      <c r="A401" s="3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ht="15.75" customHeight="1">
      <c r="A402" s="3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ht="15.75" customHeight="1">
      <c r="A403" s="3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ht="15.75" customHeight="1">
      <c r="A404" s="3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ht="15.75" customHeight="1">
      <c r="A405" s="3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ht="15.75" customHeight="1">
      <c r="A406" s="3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ht="15.75" customHeight="1">
      <c r="A407" s="3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ht="15.75" customHeight="1">
      <c r="A408" s="3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ht="15.75" customHeight="1">
      <c r="A409" s="3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ht="15.75" customHeight="1">
      <c r="A410" s="3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ht="15.75" customHeight="1">
      <c r="A411" s="3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ht="15.75" customHeight="1">
      <c r="A412" s="3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ht="15.75" customHeight="1">
      <c r="A413" s="3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ht="15.75" customHeight="1">
      <c r="A414" s="3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ht="15.75" customHeight="1">
      <c r="A415" s="3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ht="15.75" customHeight="1">
      <c r="A416" s="3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ht="15.75" customHeight="1">
      <c r="A417" s="3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ht="15.75" customHeight="1">
      <c r="A418" s="3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ht="15.75" customHeight="1">
      <c r="A419" s="3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ht="15.75" customHeight="1">
      <c r="A420" s="3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ht="15.75" customHeight="1">
      <c r="A421" s="3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ht="15.75" customHeight="1">
      <c r="A422" s="3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ht="15.75" customHeight="1">
      <c r="A423" s="3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ht="15.75" customHeight="1">
      <c r="A424" s="3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ht="15.75" customHeight="1">
      <c r="A425" s="3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ht="15.75" customHeight="1">
      <c r="A426" s="3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ht="15.75" customHeight="1">
      <c r="A427" s="3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ht="15.75" customHeight="1">
      <c r="A428" s="3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ht="15.75" customHeight="1">
      <c r="A429" s="3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ht="15.75" customHeight="1">
      <c r="A430" s="3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ht="15.75" customHeight="1">
      <c r="A431" s="3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ht="15.75" customHeight="1">
      <c r="A432" s="3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ht="15.75" customHeight="1">
      <c r="A433" s="3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ht="15.75" customHeight="1">
      <c r="A434" s="3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ht="15.75" customHeight="1">
      <c r="A435" s="3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ht="15.75" customHeight="1">
      <c r="A436" s="3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ht="15.75" customHeight="1">
      <c r="A437" s="3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ht="15.75" customHeight="1">
      <c r="A438" s="3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ht="15.75" customHeight="1">
      <c r="A439" s="3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ht="15.75" customHeight="1">
      <c r="A440" s="3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ht="15.75" customHeight="1">
      <c r="A441" s="3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ht="15.75" customHeight="1">
      <c r="A442" s="3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ht="15.75" customHeight="1">
      <c r="A443" s="3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ht="15.75" customHeight="1">
      <c r="A444" s="3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ht="15.75" customHeight="1">
      <c r="A445" s="3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ht="15.75" customHeight="1">
      <c r="A446" s="3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ht="15.75" customHeight="1">
      <c r="A447" s="3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ht="15.75" customHeight="1">
      <c r="A448" s="3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ht="15.75" customHeight="1">
      <c r="A449" s="3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ht="15.75" customHeight="1">
      <c r="A450" s="3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ht="15.75" customHeight="1">
      <c r="A451" s="3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ht="15.75" customHeight="1">
      <c r="A452" s="3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ht="15.75" customHeight="1">
      <c r="A453" s="3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ht="15.75" customHeight="1">
      <c r="A454" s="3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ht="15.75" customHeight="1">
      <c r="A455" s="3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ht="15.75" customHeight="1">
      <c r="A456" s="3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ht="15.75" customHeight="1">
      <c r="A457" s="3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ht="15.75" customHeight="1">
      <c r="A458" s="3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ht="15.75" customHeight="1">
      <c r="A459" s="3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ht="15.75" customHeight="1">
      <c r="A460" s="3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ht="15.75" customHeight="1">
      <c r="A461" s="3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ht="15.75" customHeight="1">
      <c r="A462" s="3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ht="15.75" customHeight="1">
      <c r="A463" s="3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ht="15.75" customHeight="1">
      <c r="A464" s="3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ht="15.75" customHeight="1">
      <c r="A465" s="3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ht="15.75" customHeight="1">
      <c r="A466" s="3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ht="15.75" customHeight="1">
      <c r="A467" s="3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ht="15.75" customHeight="1">
      <c r="A468" s="3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ht="15.75" customHeight="1">
      <c r="A469" s="3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ht="15.75" customHeight="1">
      <c r="A470" s="3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ht="15.75" customHeight="1">
      <c r="A471" s="3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ht="15.75" customHeight="1">
      <c r="A472" s="3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ht="15.75" customHeight="1">
      <c r="A473" s="3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ht="15.75" customHeight="1">
      <c r="A474" s="3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ht="15.75" customHeight="1">
      <c r="A475" s="3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ht="15.75" customHeight="1">
      <c r="A476" s="3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ht="15.75" customHeight="1">
      <c r="A477" s="3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ht="15.75" customHeight="1">
      <c r="A478" s="3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ht="15.75" customHeight="1">
      <c r="A479" s="3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ht="15.75" customHeight="1">
      <c r="A480" s="3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ht="15.75" customHeight="1">
      <c r="A481" s="3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ht="15.75" customHeight="1">
      <c r="A482" s="3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ht="15.75" customHeight="1">
      <c r="A483" s="3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ht="15.75" customHeight="1">
      <c r="A484" s="3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ht="15.75" customHeight="1">
      <c r="A485" s="3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ht="15.75" customHeight="1">
      <c r="A486" s="3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ht="15.75" customHeight="1">
      <c r="A487" s="3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ht="15.75" customHeight="1">
      <c r="A488" s="3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  <row r="489" ht="15.75" customHeight="1">
      <c r="A489" s="3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3"/>
      <c r="Z489" s="3"/>
      <c r="AA489" s="3"/>
      <c r="AB489" s="3"/>
      <c r="AC489" s="3"/>
      <c r="AD489" s="3"/>
      <c r="AE489" s="3"/>
      <c r="AF489" s="3"/>
      <c r="AG489" s="3"/>
      <c r="AH489" s="3"/>
    </row>
    <row r="490" ht="15.75" customHeight="1">
      <c r="A490" s="3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3"/>
      <c r="Z490" s="3"/>
      <c r="AA490" s="3"/>
      <c r="AB490" s="3"/>
      <c r="AC490" s="3"/>
      <c r="AD490" s="3"/>
      <c r="AE490" s="3"/>
      <c r="AF490" s="3"/>
      <c r="AG490" s="3"/>
      <c r="AH490" s="3"/>
    </row>
    <row r="491" ht="15.75" customHeight="1">
      <c r="A491" s="3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3"/>
      <c r="Z491" s="3"/>
      <c r="AA491" s="3"/>
      <c r="AB491" s="3"/>
      <c r="AC491" s="3"/>
      <c r="AD491" s="3"/>
      <c r="AE491" s="3"/>
      <c r="AF491" s="3"/>
      <c r="AG491" s="3"/>
      <c r="AH491" s="3"/>
    </row>
    <row r="492" ht="15.75" customHeight="1">
      <c r="A492" s="3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ht="15.75" customHeight="1">
      <c r="A493" s="3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3"/>
      <c r="Z493" s="3"/>
      <c r="AA493" s="3"/>
      <c r="AB493" s="3"/>
      <c r="AC493" s="3"/>
      <c r="AD493" s="3"/>
      <c r="AE493" s="3"/>
      <c r="AF493" s="3"/>
      <c r="AG493" s="3"/>
      <c r="AH493" s="3"/>
    </row>
    <row r="494" ht="15.75" customHeight="1">
      <c r="A494" s="3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3"/>
      <c r="Z494" s="3"/>
      <c r="AA494" s="3"/>
      <c r="AB494" s="3"/>
      <c r="AC494" s="3"/>
      <c r="AD494" s="3"/>
      <c r="AE494" s="3"/>
      <c r="AF494" s="3"/>
      <c r="AG494" s="3"/>
      <c r="AH494" s="3"/>
    </row>
    <row r="495" ht="15.75" customHeight="1">
      <c r="A495" s="3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3"/>
      <c r="Z495" s="3"/>
      <c r="AA495" s="3"/>
      <c r="AB495" s="3"/>
      <c r="AC495" s="3"/>
      <c r="AD495" s="3"/>
      <c r="AE495" s="3"/>
      <c r="AF495" s="3"/>
      <c r="AG495" s="3"/>
      <c r="AH495" s="3"/>
    </row>
    <row r="496" ht="15.75" customHeight="1">
      <c r="A496" s="3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ht="15.75" customHeight="1">
      <c r="A497" s="3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ht="15.75" customHeight="1">
      <c r="A498" s="3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ht="15.75" customHeight="1">
      <c r="A499" s="3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ht="15.75" customHeight="1">
      <c r="A500" s="3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3"/>
      <c r="Z500" s="3"/>
      <c r="AA500" s="3"/>
      <c r="AB500" s="3"/>
      <c r="AC500" s="3"/>
      <c r="AD500" s="3"/>
      <c r="AE500" s="3"/>
      <c r="AF500" s="3"/>
      <c r="AG500" s="3"/>
      <c r="AH500" s="3"/>
    </row>
    <row r="501" ht="15.75" customHeight="1">
      <c r="A501" s="3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ht="15.75" customHeight="1">
      <c r="A502" s="3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3"/>
      <c r="Z502" s="3"/>
      <c r="AA502" s="3"/>
      <c r="AB502" s="3"/>
      <c r="AC502" s="3"/>
      <c r="AD502" s="3"/>
      <c r="AE502" s="3"/>
      <c r="AF502" s="3"/>
      <c r="AG502" s="3"/>
      <c r="AH502" s="3"/>
    </row>
    <row r="503" ht="15.75" customHeight="1">
      <c r="A503" s="3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3"/>
      <c r="Z503" s="3"/>
      <c r="AA503" s="3"/>
      <c r="AB503" s="3"/>
      <c r="AC503" s="3"/>
      <c r="AD503" s="3"/>
      <c r="AE503" s="3"/>
      <c r="AF503" s="3"/>
      <c r="AG503" s="3"/>
      <c r="AH503" s="3"/>
    </row>
    <row r="504" ht="15.75" customHeight="1">
      <c r="A504" s="3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3"/>
      <c r="Z504" s="3"/>
      <c r="AA504" s="3"/>
      <c r="AB504" s="3"/>
      <c r="AC504" s="3"/>
      <c r="AD504" s="3"/>
      <c r="AE504" s="3"/>
      <c r="AF504" s="3"/>
      <c r="AG504" s="3"/>
      <c r="AH504" s="3"/>
    </row>
    <row r="505" ht="15.75" customHeight="1">
      <c r="A505" s="3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3"/>
      <c r="Z505" s="3"/>
      <c r="AA505" s="3"/>
      <c r="AB505" s="3"/>
      <c r="AC505" s="3"/>
      <c r="AD505" s="3"/>
      <c r="AE505" s="3"/>
      <c r="AF505" s="3"/>
      <c r="AG505" s="3"/>
      <c r="AH505" s="3"/>
    </row>
    <row r="506" ht="15.75" customHeight="1">
      <c r="A506" s="3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3"/>
      <c r="Z506" s="3"/>
      <c r="AA506" s="3"/>
      <c r="AB506" s="3"/>
      <c r="AC506" s="3"/>
      <c r="AD506" s="3"/>
      <c r="AE506" s="3"/>
      <c r="AF506" s="3"/>
      <c r="AG506" s="3"/>
      <c r="AH506" s="3"/>
    </row>
    <row r="507" ht="15.75" customHeight="1">
      <c r="A507" s="3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3"/>
      <c r="Z507" s="3"/>
      <c r="AA507" s="3"/>
      <c r="AB507" s="3"/>
      <c r="AC507" s="3"/>
      <c r="AD507" s="3"/>
      <c r="AE507" s="3"/>
      <c r="AF507" s="3"/>
      <c r="AG507" s="3"/>
      <c r="AH507" s="3"/>
    </row>
    <row r="508" ht="15.75" customHeight="1">
      <c r="A508" s="3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3"/>
      <c r="Z508" s="3"/>
      <c r="AA508" s="3"/>
      <c r="AB508" s="3"/>
      <c r="AC508" s="3"/>
      <c r="AD508" s="3"/>
      <c r="AE508" s="3"/>
      <c r="AF508" s="3"/>
      <c r="AG508" s="3"/>
      <c r="AH508" s="3"/>
    </row>
    <row r="509" ht="15.75" customHeight="1">
      <c r="A509" s="3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3"/>
      <c r="Z509" s="3"/>
      <c r="AA509" s="3"/>
      <c r="AB509" s="3"/>
      <c r="AC509" s="3"/>
      <c r="AD509" s="3"/>
      <c r="AE509" s="3"/>
      <c r="AF509" s="3"/>
      <c r="AG509" s="3"/>
      <c r="AH509" s="3"/>
    </row>
    <row r="510" ht="15.75" customHeight="1">
      <c r="A510" s="3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  <row r="511" ht="15.75" customHeight="1">
      <c r="A511" s="3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3"/>
      <c r="Z511" s="3"/>
      <c r="AA511" s="3"/>
      <c r="AB511" s="3"/>
      <c r="AC511" s="3"/>
      <c r="AD511" s="3"/>
      <c r="AE511" s="3"/>
      <c r="AF511" s="3"/>
      <c r="AG511" s="3"/>
      <c r="AH511" s="3"/>
    </row>
    <row r="512" ht="15.75" customHeight="1">
      <c r="A512" s="3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3"/>
      <c r="Z512" s="3"/>
      <c r="AA512" s="3"/>
      <c r="AB512" s="3"/>
      <c r="AC512" s="3"/>
      <c r="AD512" s="3"/>
      <c r="AE512" s="3"/>
      <c r="AF512" s="3"/>
      <c r="AG512" s="3"/>
      <c r="AH512" s="3"/>
    </row>
    <row r="513" ht="15.75" customHeight="1">
      <c r="A513" s="3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3"/>
      <c r="Z513" s="3"/>
      <c r="AA513" s="3"/>
      <c r="AB513" s="3"/>
      <c r="AC513" s="3"/>
      <c r="AD513" s="3"/>
      <c r="AE513" s="3"/>
      <c r="AF513" s="3"/>
      <c r="AG513" s="3"/>
      <c r="AH513" s="3"/>
    </row>
    <row r="514" ht="15.75" customHeight="1">
      <c r="A514" s="3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3"/>
      <c r="Z514" s="3"/>
      <c r="AA514" s="3"/>
      <c r="AB514" s="3"/>
      <c r="AC514" s="3"/>
      <c r="AD514" s="3"/>
      <c r="AE514" s="3"/>
      <c r="AF514" s="3"/>
      <c r="AG514" s="3"/>
      <c r="AH514" s="3"/>
    </row>
    <row r="515" ht="15.75" customHeight="1">
      <c r="A515" s="3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3"/>
      <c r="Z515" s="3"/>
      <c r="AA515" s="3"/>
      <c r="AB515" s="3"/>
      <c r="AC515" s="3"/>
      <c r="AD515" s="3"/>
      <c r="AE515" s="3"/>
      <c r="AF515" s="3"/>
      <c r="AG515" s="3"/>
      <c r="AH515" s="3"/>
    </row>
    <row r="516" ht="15.75" customHeight="1">
      <c r="A516" s="3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3"/>
      <c r="Z516" s="3"/>
      <c r="AA516" s="3"/>
      <c r="AB516" s="3"/>
      <c r="AC516" s="3"/>
      <c r="AD516" s="3"/>
      <c r="AE516" s="3"/>
      <c r="AF516" s="3"/>
      <c r="AG516" s="3"/>
      <c r="AH516" s="3"/>
    </row>
    <row r="517" ht="15.75" customHeight="1">
      <c r="A517" s="3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3"/>
      <c r="Z517" s="3"/>
      <c r="AA517" s="3"/>
      <c r="AB517" s="3"/>
      <c r="AC517" s="3"/>
      <c r="AD517" s="3"/>
      <c r="AE517" s="3"/>
      <c r="AF517" s="3"/>
      <c r="AG517" s="3"/>
      <c r="AH517" s="3"/>
    </row>
    <row r="518" ht="15.75" customHeight="1">
      <c r="A518" s="3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3"/>
      <c r="Z518" s="3"/>
      <c r="AA518" s="3"/>
      <c r="AB518" s="3"/>
      <c r="AC518" s="3"/>
      <c r="AD518" s="3"/>
      <c r="AE518" s="3"/>
      <c r="AF518" s="3"/>
      <c r="AG518" s="3"/>
      <c r="AH518" s="3"/>
    </row>
    <row r="519" ht="15.75" customHeight="1">
      <c r="A519" s="3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3"/>
      <c r="Z519" s="3"/>
      <c r="AA519" s="3"/>
      <c r="AB519" s="3"/>
      <c r="AC519" s="3"/>
      <c r="AD519" s="3"/>
      <c r="AE519" s="3"/>
      <c r="AF519" s="3"/>
      <c r="AG519" s="3"/>
      <c r="AH519" s="3"/>
    </row>
    <row r="520" ht="15.75" customHeight="1">
      <c r="A520" s="3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3"/>
      <c r="Z520" s="3"/>
      <c r="AA520" s="3"/>
      <c r="AB520" s="3"/>
      <c r="AC520" s="3"/>
      <c r="AD520" s="3"/>
      <c r="AE520" s="3"/>
      <c r="AF520" s="3"/>
      <c r="AG520" s="3"/>
      <c r="AH520" s="3"/>
    </row>
    <row r="521" ht="15.75" customHeight="1">
      <c r="A521" s="3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3"/>
      <c r="Z521" s="3"/>
      <c r="AA521" s="3"/>
      <c r="AB521" s="3"/>
      <c r="AC521" s="3"/>
      <c r="AD521" s="3"/>
      <c r="AE521" s="3"/>
      <c r="AF521" s="3"/>
      <c r="AG521" s="3"/>
      <c r="AH521" s="3"/>
    </row>
    <row r="522" ht="15.75" customHeight="1">
      <c r="A522" s="3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3"/>
      <c r="Z522" s="3"/>
      <c r="AA522" s="3"/>
      <c r="AB522" s="3"/>
      <c r="AC522" s="3"/>
      <c r="AD522" s="3"/>
      <c r="AE522" s="3"/>
      <c r="AF522" s="3"/>
      <c r="AG522" s="3"/>
      <c r="AH522" s="3"/>
    </row>
    <row r="523" ht="15.75" customHeight="1">
      <c r="A523" s="3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ht="15.75" customHeight="1">
      <c r="A524" s="3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3"/>
      <c r="Z524" s="3"/>
      <c r="AA524" s="3"/>
      <c r="AB524" s="3"/>
      <c r="AC524" s="3"/>
      <c r="AD524" s="3"/>
      <c r="AE524" s="3"/>
      <c r="AF524" s="3"/>
      <c r="AG524" s="3"/>
      <c r="AH524" s="3"/>
    </row>
    <row r="525" ht="15.75" customHeight="1">
      <c r="A525" s="3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3"/>
      <c r="Z525" s="3"/>
      <c r="AA525" s="3"/>
      <c r="AB525" s="3"/>
      <c r="AC525" s="3"/>
      <c r="AD525" s="3"/>
      <c r="AE525" s="3"/>
      <c r="AF525" s="3"/>
      <c r="AG525" s="3"/>
      <c r="AH525" s="3"/>
    </row>
    <row r="526" ht="15.75" customHeight="1">
      <c r="A526" s="3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3"/>
      <c r="Z526" s="3"/>
      <c r="AA526" s="3"/>
      <c r="AB526" s="3"/>
      <c r="AC526" s="3"/>
      <c r="AD526" s="3"/>
      <c r="AE526" s="3"/>
      <c r="AF526" s="3"/>
      <c r="AG526" s="3"/>
      <c r="AH526" s="3"/>
    </row>
    <row r="527" ht="15.75" customHeight="1">
      <c r="A527" s="3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3"/>
      <c r="Z527" s="3"/>
      <c r="AA527" s="3"/>
      <c r="AB527" s="3"/>
      <c r="AC527" s="3"/>
      <c r="AD527" s="3"/>
      <c r="AE527" s="3"/>
      <c r="AF527" s="3"/>
      <c r="AG527" s="3"/>
      <c r="AH527" s="3"/>
    </row>
    <row r="528" ht="15.75" customHeight="1">
      <c r="A528" s="3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3"/>
      <c r="Z528" s="3"/>
      <c r="AA528" s="3"/>
      <c r="AB528" s="3"/>
      <c r="AC528" s="3"/>
      <c r="AD528" s="3"/>
      <c r="AE528" s="3"/>
      <c r="AF528" s="3"/>
      <c r="AG528" s="3"/>
      <c r="AH528" s="3"/>
    </row>
    <row r="529" ht="15.75" customHeight="1">
      <c r="A529" s="3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3"/>
      <c r="Z529" s="3"/>
      <c r="AA529" s="3"/>
      <c r="AB529" s="3"/>
      <c r="AC529" s="3"/>
      <c r="AD529" s="3"/>
      <c r="AE529" s="3"/>
      <c r="AF529" s="3"/>
      <c r="AG529" s="3"/>
      <c r="AH529" s="3"/>
    </row>
    <row r="530" ht="15.75" customHeight="1">
      <c r="A530" s="3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3"/>
      <c r="Z530" s="3"/>
      <c r="AA530" s="3"/>
      <c r="AB530" s="3"/>
      <c r="AC530" s="3"/>
      <c r="AD530" s="3"/>
      <c r="AE530" s="3"/>
      <c r="AF530" s="3"/>
      <c r="AG530" s="3"/>
      <c r="AH530" s="3"/>
    </row>
    <row r="531" ht="15.75" customHeight="1">
      <c r="A531" s="3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3"/>
      <c r="Z531" s="3"/>
      <c r="AA531" s="3"/>
      <c r="AB531" s="3"/>
      <c r="AC531" s="3"/>
      <c r="AD531" s="3"/>
      <c r="AE531" s="3"/>
      <c r="AF531" s="3"/>
      <c r="AG531" s="3"/>
      <c r="AH531" s="3"/>
    </row>
    <row r="532" ht="15.75" customHeight="1">
      <c r="A532" s="3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3"/>
      <c r="Z532" s="3"/>
      <c r="AA532" s="3"/>
      <c r="AB532" s="3"/>
      <c r="AC532" s="3"/>
      <c r="AD532" s="3"/>
      <c r="AE532" s="3"/>
      <c r="AF532" s="3"/>
      <c r="AG532" s="3"/>
      <c r="AH532" s="3"/>
    </row>
    <row r="533" ht="15.75" customHeight="1">
      <c r="A533" s="3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3"/>
      <c r="Z533" s="3"/>
      <c r="AA533" s="3"/>
      <c r="AB533" s="3"/>
      <c r="AC533" s="3"/>
      <c r="AD533" s="3"/>
      <c r="AE533" s="3"/>
      <c r="AF533" s="3"/>
      <c r="AG533" s="3"/>
      <c r="AH533" s="3"/>
    </row>
    <row r="534" ht="15.75" customHeight="1">
      <c r="A534" s="3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3"/>
      <c r="Z534" s="3"/>
      <c r="AA534" s="3"/>
      <c r="AB534" s="3"/>
      <c r="AC534" s="3"/>
      <c r="AD534" s="3"/>
      <c r="AE534" s="3"/>
      <c r="AF534" s="3"/>
      <c r="AG534" s="3"/>
      <c r="AH534" s="3"/>
    </row>
    <row r="535" ht="15.75" customHeight="1">
      <c r="A535" s="3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ht="15.75" customHeight="1">
      <c r="A536" s="3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3"/>
      <c r="Z536" s="3"/>
      <c r="AA536" s="3"/>
      <c r="AB536" s="3"/>
      <c r="AC536" s="3"/>
      <c r="AD536" s="3"/>
      <c r="AE536" s="3"/>
      <c r="AF536" s="3"/>
      <c r="AG536" s="3"/>
      <c r="AH536" s="3"/>
    </row>
    <row r="537" ht="15.75" customHeight="1">
      <c r="A537" s="3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3"/>
      <c r="Z537" s="3"/>
      <c r="AA537" s="3"/>
      <c r="AB537" s="3"/>
      <c r="AC537" s="3"/>
      <c r="AD537" s="3"/>
      <c r="AE537" s="3"/>
      <c r="AF537" s="3"/>
      <c r="AG537" s="3"/>
      <c r="AH537" s="3"/>
    </row>
    <row r="538" ht="15.75" customHeight="1">
      <c r="A538" s="3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3"/>
      <c r="Z538" s="3"/>
      <c r="AA538" s="3"/>
      <c r="AB538" s="3"/>
      <c r="AC538" s="3"/>
      <c r="AD538" s="3"/>
      <c r="AE538" s="3"/>
      <c r="AF538" s="3"/>
      <c r="AG538" s="3"/>
      <c r="AH538" s="3"/>
    </row>
    <row r="539" ht="15.75" customHeight="1">
      <c r="A539" s="3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3"/>
      <c r="Z539" s="3"/>
      <c r="AA539" s="3"/>
      <c r="AB539" s="3"/>
      <c r="AC539" s="3"/>
      <c r="AD539" s="3"/>
      <c r="AE539" s="3"/>
      <c r="AF539" s="3"/>
      <c r="AG539" s="3"/>
      <c r="AH539" s="3"/>
    </row>
    <row r="540" ht="15.75" customHeight="1">
      <c r="A540" s="3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3"/>
      <c r="Z540" s="3"/>
      <c r="AA540" s="3"/>
      <c r="AB540" s="3"/>
      <c r="AC540" s="3"/>
      <c r="AD540" s="3"/>
      <c r="AE540" s="3"/>
      <c r="AF540" s="3"/>
      <c r="AG540" s="3"/>
      <c r="AH540" s="3"/>
    </row>
    <row r="541" ht="15.75" customHeight="1">
      <c r="A541" s="3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3"/>
      <c r="Z541" s="3"/>
      <c r="AA541" s="3"/>
      <c r="AB541" s="3"/>
      <c r="AC541" s="3"/>
      <c r="AD541" s="3"/>
      <c r="AE541" s="3"/>
      <c r="AF541" s="3"/>
      <c r="AG541" s="3"/>
      <c r="AH541" s="3"/>
    </row>
    <row r="542" ht="15.75" customHeight="1">
      <c r="A542" s="3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3"/>
      <c r="Z542" s="3"/>
      <c r="AA542" s="3"/>
      <c r="AB542" s="3"/>
      <c r="AC542" s="3"/>
      <c r="AD542" s="3"/>
      <c r="AE542" s="3"/>
      <c r="AF542" s="3"/>
      <c r="AG542" s="3"/>
      <c r="AH542" s="3"/>
    </row>
    <row r="543" ht="15.75" customHeight="1">
      <c r="A543" s="3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3"/>
      <c r="Z543" s="3"/>
      <c r="AA543" s="3"/>
      <c r="AB543" s="3"/>
      <c r="AC543" s="3"/>
      <c r="AD543" s="3"/>
      <c r="AE543" s="3"/>
      <c r="AF543" s="3"/>
      <c r="AG543" s="3"/>
      <c r="AH543" s="3"/>
    </row>
    <row r="544" ht="15.75" customHeight="1">
      <c r="A544" s="3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3"/>
      <c r="Z544" s="3"/>
      <c r="AA544" s="3"/>
      <c r="AB544" s="3"/>
      <c r="AC544" s="3"/>
      <c r="AD544" s="3"/>
      <c r="AE544" s="3"/>
      <c r="AF544" s="3"/>
      <c r="AG544" s="3"/>
      <c r="AH544" s="3"/>
    </row>
    <row r="545" ht="15.75" customHeight="1">
      <c r="A545" s="3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3"/>
      <c r="Z545" s="3"/>
      <c r="AA545" s="3"/>
      <c r="AB545" s="3"/>
      <c r="AC545" s="3"/>
      <c r="AD545" s="3"/>
      <c r="AE545" s="3"/>
      <c r="AF545" s="3"/>
      <c r="AG545" s="3"/>
      <c r="AH545" s="3"/>
    </row>
    <row r="546" ht="15.75" customHeight="1">
      <c r="A546" s="3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ht="15.75" customHeight="1">
      <c r="A547" s="3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3"/>
      <c r="Z547" s="3"/>
      <c r="AA547" s="3"/>
      <c r="AB547" s="3"/>
      <c r="AC547" s="3"/>
      <c r="AD547" s="3"/>
      <c r="AE547" s="3"/>
      <c r="AF547" s="3"/>
      <c r="AG547" s="3"/>
      <c r="AH547" s="3"/>
    </row>
    <row r="548" ht="15.75" customHeight="1">
      <c r="A548" s="3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3"/>
      <c r="Z548" s="3"/>
      <c r="AA548" s="3"/>
      <c r="AB548" s="3"/>
      <c r="AC548" s="3"/>
      <c r="AD548" s="3"/>
      <c r="AE548" s="3"/>
      <c r="AF548" s="3"/>
      <c r="AG548" s="3"/>
      <c r="AH548" s="3"/>
    </row>
    <row r="549" ht="15.75" customHeight="1">
      <c r="A549" s="3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3"/>
      <c r="Z549" s="3"/>
      <c r="AA549" s="3"/>
      <c r="AB549" s="3"/>
      <c r="AC549" s="3"/>
      <c r="AD549" s="3"/>
      <c r="AE549" s="3"/>
      <c r="AF549" s="3"/>
      <c r="AG549" s="3"/>
      <c r="AH549" s="3"/>
    </row>
    <row r="550" ht="15.75" customHeight="1">
      <c r="A550" s="3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3"/>
      <c r="Z550" s="3"/>
      <c r="AA550" s="3"/>
      <c r="AB550" s="3"/>
      <c r="AC550" s="3"/>
      <c r="AD550" s="3"/>
      <c r="AE550" s="3"/>
      <c r="AF550" s="3"/>
      <c r="AG550" s="3"/>
      <c r="AH550" s="3"/>
    </row>
    <row r="551" ht="15.75" customHeight="1">
      <c r="A551" s="3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ht="15.75" customHeight="1">
      <c r="A552" s="3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3"/>
      <c r="Z552" s="3"/>
      <c r="AA552" s="3"/>
      <c r="AB552" s="3"/>
      <c r="AC552" s="3"/>
      <c r="AD552" s="3"/>
      <c r="AE552" s="3"/>
      <c r="AF552" s="3"/>
      <c r="AG552" s="3"/>
      <c r="AH552" s="3"/>
    </row>
    <row r="553" ht="15.75" customHeight="1">
      <c r="A553" s="3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3"/>
      <c r="Z553" s="3"/>
      <c r="AA553" s="3"/>
      <c r="AB553" s="3"/>
      <c r="AC553" s="3"/>
      <c r="AD553" s="3"/>
      <c r="AE553" s="3"/>
      <c r="AF553" s="3"/>
      <c r="AG553" s="3"/>
      <c r="AH553" s="3"/>
    </row>
    <row r="554" ht="15.75" customHeight="1">
      <c r="A554" s="3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3"/>
      <c r="Z554" s="3"/>
      <c r="AA554" s="3"/>
      <c r="AB554" s="3"/>
      <c r="AC554" s="3"/>
      <c r="AD554" s="3"/>
      <c r="AE554" s="3"/>
      <c r="AF554" s="3"/>
      <c r="AG554" s="3"/>
      <c r="AH554" s="3"/>
    </row>
    <row r="555" ht="15.75" customHeight="1">
      <c r="A555" s="3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3"/>
      <c r="Z555" s="3"/>
      <c r="AA555" s="3"/>
      <c r="AB555" s="3"/>
      <c r="AC555" s="3"/>
      <c r="AD555" s="3"/>
      <c r="AE555" s="3"/>
      <c r="AF555" s="3"/>
      <c r="AG555" s="3"/>
      <c r="AH555" s="3"/>
    </row>
    <row r="556" ht="15.75" customHeight="1">
      <c r="A556" s="3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ht="15.75" customHeight="1">
      <c r="A557" s="3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3"/>
      <c r="Z557" s="3"/>
      <c r="AA557" s="3"/>
      <c r="AB557" s="3"/>
      <c r="AC557" s="3"/>
      <c r="AD557" s="3"/>
      <c r="AE557" s="3"/>
      <c r="AF557" s="3"/>
      <c r="AG557" s="3"/>
      <c r="AH557" s="3"/>
    </row>
    <row r="558" ht="15.75" customHeight="1">
      <c r="A558" s="3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3"/>
      <c r="Z558" s="3"/>
      <c r="AA558" s="3"/>
      <c r="AB558" s="3"/>
      <c r="AC558" s="3"/>
      <c r="AD558" s="3"/>
      <c r="AE558" s="3"/>
      <c r="AF558" s="3"/>
      <c r="AG558" s="3"/>
      <c r="AH558" s="3"/>
    </row>
    <row r="559" ht="15.75" customHeight="1">
      <c r="A559" s="3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3"/>
      <c r="Z559" s="3"/>
      <c r="AA559" s="3"/>
      <c r="AB559" s="3"/>
      <c r="AC559" s="3"/>
      <c r="AD559" s="3"/>
      <c r="AE559" s="3"/>
      <c r="AF559" s="3"/>
      <c r="AG559" s="3"/>
      <c r="AH559" s="3"/>
    </row>
    <row r="560" ht="15.75" customHeight="1">
      <c r="A560" s="3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3"/>
      <c r="Z560" s="3"/>
      <c r="AA560" s="3"/>
      <c r="AB560" s="3"/>
      <c r="AC560" s="3"/>
      <c r="AD560" s="3"/>
      <c r="AE560" s="3"/>
      <c r="AF560" s="3"/>
      <c r="AG560" s="3"/>
      <c r="AH560" s="3"/>
    </row>
    <row r="561" ht="15.75" customHeight="1">
      <c r="A561" s="3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3"/>
      <c r="Z561" s="3"/>
      <c r="AA561" s="3"/>
      <c r="AB561" s="3"/>
      <c r="AC561" s="3"/>
      <c r="AD561" s="3"/>
      <c r="AE561" s="3"/>
      <c r="AF561" s="3"/>
      <c r="AG561" s="3"/>
      <c r="AH561" s="3"/>
    </row>
    <row r="562" ht="15.75" customHeight="1">
      <c r="A562" s="3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3"/>
      <c r="Z562" s="3"/>
      <c r="AA562" s="3"/>
      <c r="AB562" s="3"/>
      <c r="AC562" s="3"/>
      <c r="AD562" s="3"/>
      <c r="AE562" s="3"/>
      <c r="AF562" s="3"/>
      <c r="AG562" s="3"/>
      <c r="AH562" s="3"/>
    </row>
    <row r="563" ht="15.75" customHeight="1">
      <c r="A563" s="3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3"/>
      <c r="Z563" s="3"/>
      <c r="AA563" s="3"/>
      <c r="AB563" s="3"/>
      <c r="AC563" s="3"/>
      <c r="AD563" s="3"/>
      <c r="AE563" s="3"/>
      <c r="AF563" s="3"/>
      <c r="AG563" s="3"/>
      <c r="AH563" s="3"/>
    </row>
    <row r="564" ht="15.75" customHeight="1">
      <c r="A564" s="3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3"/>
      <c r="Z564" s="3"/>
      <c r="AA564" s="3"/>
      <c r="AB564" s="3"/>
      <c r="AC564" s="3"/>
      <c r="AD564" s="3"/>
      <c r="AE564" s="3"/>
      <c r="AF564" s="3"/>
      <c r="AG564" s="3"/>
      <c r="AH564" s="3"/>
    </row>
    <row r="565" ht="15.75" customHeight="1">
      <c r="A565" s="3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ht="15.75" customHeight="1">
      <c r="A566" s="3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3"/>
      <c r="Z566" s="3"/>
      <c r="AA566" s="3"/>
      <c r="AB566" s="3"/>
      <c r="AC566" s="3"/>
      <c r="AD566" s="3"/>
      <c r="AE566" s="3"/>
      <c r="AF566" s="3"/>
      <c r="AG566" s="3"/>
      <c r="AH566" s="3"/>
    </row>
    <row r="567" ht="15.75" customHeight="1">
      <c r="A567" s="3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3"/>
      <c r="Z567" s="3"/>
      <c r="AA567" s="3"/>
      <c r="AB567" s="3"/>
      <c r="AC567" s="3"/>
      <c r="AD567" s="3"/>
      <c r="AE567" s="3"/>
      <c r="AF567" s="3"/>
      <c r="AG567" s="3"/>
      <c r="AH567" s="3"/>
    </row>
    <row r="568" ht="15.75" customHeight="1">
      <c r="A568" s="3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ht="15.75" customHeight="1">
      <c r="A569" s="3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ht="15.75" customHeight="1">
      <c r="A570" s="3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3"/>
      <c r="Z570" s="3"/>
      <c r="AA570" s="3"/>
      <c r="AB570" s="3"/>
      <c r="AC570" s="3"/>
      <c r="AD570" s="3"/>
      <c r="AE570" s="3"/>
      <c r="AF570" s="3"/>
      <c r="AG570" s="3"/>
      <c r="AH570" s="3"/>
    </row>
    <row r="571" ht="15.75" customHeight="1">
      <c r="A571" s="3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3"/>
      <c r="Z571" s="3"/>
      <c r="AA571" s="3"/>
      <c r="AB571" s="3"/>
      <c r="AC571" s="3"/>
      <c r="AD571" s="3"/>
      <c r="AE571" s="3"/>
      <c r="AF571" s="3"/>
      <c r="AG571" s="3"/>
      <c r="AH571" s="3"/>
    </row>
    <row r="572" ht="15.75" customHeight="1">
      <c r="A572" s="3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3"/>
      <c r="Z572" s="3"/>
      <c r="AA572" s="3"/>
      <c r="AB572" s="3"/>
      <c r="AC572" s="3"/>
      <c r="AD572" s="3"/>
      <c r="AE572" s="3"/>
      <c r="AF572" s="3"/>
      <c r="AG572" s="3"/>
      <c r="AH572" s="3"/>
    </row>
    <row r="573" ht="15.75" customHeight="1">
      <c r="A573" s="3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3"/>
      <c r="Z573" s="3"/>
      <c r="AA573" s="3"/>
      <c r="AB573" s="3"/>
      <c r="AC573" s="3"/>
      <c r="AD573" s="3"/>
      <c r="AE573" s="3"/>
      <c r="AF573" s="3"/>
      <c r="AG573" s="3"/>
      <c r="AH573" s="3"/>
    </row>
    <row r="574" ht="15.75" customHeight="1">
      <c r="A574" s="3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3"/>
      <c r="Z574" s="3"/>
      <c r="AA574" s="3"/>
      <c r="AB574" s="3"/>
      <c r="AC574" s="3"/>
      <c r="AD574" s="3"/>
      <c r="AE574" s="3"/>
      <c r="AF574" s="3"/>
      <c r="AG574" s="3"/>
      <c r="AH574" s="3"/>
    </row>
    <row r="575" ht="15.75" customHeight="1">
      <c r="A575" s="3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3"/>
      <c r="Z575" s="3"/>
      <c r="AA575" s="3"/>
      <c r="AB575" s="3"/>
      <c r="AC575" s="3"/>
      <c r="AD575" s="3"/>
      <c r="AE575" s="3"/>
      <c r="AF575" s="3"/>
      <c r="AG575" s="3"/>
      <c r="AH575" s="3"/>
    </row>
    <row r="576" ht="15.75" customHeight="1">
      <c r="A576" s="3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3"/>
      <c r="Z576" s="3"/>
      <c r="AA576" s="3"/>
      <c r="AB576" s="3"/>
      <c r="AC576" s="3"/>
      <c r="AD576" s="3"/>
      <c r="AE576" s="3"/>
      <c r="AF576" s="3"/>
      <c r="AG576" s="3"/>
      <c r="AH576" s="3"/>
    </row>
    <row r="577" ht="15.75" customHeight="1">
      <c r="A577" s="3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3"/>
      <c r="Z577" s="3"/>
      <c r="AA577" s="3"/>
      <c r="AB577" s="3"/>
      <c r="AC577" s="3"/>
      <c r="AD577" s="3"/>
      <c r="AE577" s="3"/>
      <c r="AF577" s="3"/>
      <c r="AG577" s="3"/>
      <c r="AH577" s="3"/>
    </row>
    <row r="578" ht="15.75" customHeight="1">
      <c r="A578" s="3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3"/>
      <c r="Z578" s="3"/>
      <c r="AA578" s="3"/>
      <c r="AB578" s="3"/>
      <c r="AC578" s="3"/>
      <c r="AD578" s="3"/>
      <c r="AE578" s="3"/>
      <c r="AF578" s="3"/>
      <c r="AG578" s="3"/>
      <c r="AH578" s="3"/>
    </row>
    <row r="579" ht="15.75" customHeight="1">
      <c r="A579" s="3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3"/>
      <c r="Z579" s="3"/>
      <c r="AA579" s="3"/>
      <c r="AB579" s="3"/>
      <c r="AC579" s="3"/>
      <c r="AD579" s="3"/>
      <c r="AE579" s="3"/>
      <c r="AF579" s="3"/>
      <c r="AG579" s="3"/>
      <c r="AH579" s="3"/>
    </row>
    <row r="580" ht="15.75" customHeight="1">
      <c r="A580" s="3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3"/>
      <c r="Z580" s="3"/>
      <c r="AA580" s="3"/>
      <c r="AB580" s="3"/>
      <c r="AC580" s="3"/>
      <c r="AD580" s="3"/>
      <c r="AE580" s="3"/>
      <c r="AF580" s="3"/>
      <c r="AG580" s="3"/>
      <c r="AH580" s="3"/>
    </row>
    <row r="581" ht="15.75" customHeight="1">
      <c r="A581" s="3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3"/>
      <c r="Z581" s="3"/>
      <c r="AA581" s="3"/>
      <c r="AB581" s="3"/>
      <c r="AC581" s="3"/>
      <c r="AD581" s="3"/>
      <c r="AE581" s="3"/>
      <c r="AF581" s="3"/>
      <c r="AG581" s="3"/>
      <c r="AH581" s="3"/>
    </row>
    <row r="582" ht="15.75" customHeight="1">
      <c r="A582" s="3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3"/>
      <c r="Z582" s="3"/>
      <c r="AA582" s="3"/>
      <c r="AB582" s="3"/>
      <c r="AC582" s="3"/>
      <c r="AD582" s="3"/>
      <c r="AE582" s="3"/>
      <c r="AF582" s="3"/>
      <c r="AG582" s="3"/>
      <c r="AH582" s="3"/>
    </row>
    <row r="583" ht="15.75" customHeight="1">
      <c r="A583" s="3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3"/>
      <c r="Z583" s="3"/>
      <c r="AA583" s="3"/>
      <c r="AB583" s="3"/>
      <c r="AC583" s="3"/>
      <c r="AD583" s="3"/>
      <c r="AE583" s="3"/>
      <c r="AF583" s="3"/>
      <c r="AG583" s="3"/>
      <c r="AH583" s="3"/>
    </row>
    <row r="584" ht="15.75" customHeight="1">
      <c r="A584" s="3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3"/>
      <c r="Z584" s="3"/>
      <c r="AA584" s="3"/>
      <c r="AB584" s="3"/>
      <c r="AC584" s="3"/>
      <c r="AD584" s="3"/>
      <c r="AE584" s="3"/>
      <c r="AF584" s="3"/>
      <c r="AG584" s="3"/>
      <c r="AH584" s="3"/>
    </row>
    <row r="585" ht="15.75" customHeight="1">
      <c r="A585" s="3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3"/>
      <c r="Z585" s="3"/>
      <c r="AA585" s="3"/>
      <c r="AB585" s="3"/>
      <c r="AC585" s="3"/>
      <c r="AD585" s="3"/>
      <c r="AE585" s="3"/>
      <c r="AF585" s="3"/>
      <c r="AG585" s="3"/>
      <c r="AH585" s="3"/>
    </row>
    <row r="586" ht="15.75" customHeight="1">
      <c r="A586" s="3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3"/>
      <c r="Z586" s="3"/>
      <c r="AA586" s="3"/>
      <c r="AB586" s="3"/>
      <c r="AC586" s="3"/>
      <c r="AD586" s="3"/>
      <c r="AE586" s="3"/>
      <c r="AF586" s="3"/>
      <c r="AG586" s="3"/>
      <c r="AH586" s="3"/>
    </row>
    <row r="587" ht="15.75" customHeight="1">
      <c r="A587" s="3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3"/>
      <c r="Z587" s="3"/>
      <c r="AA587" s="3"/>
      <c r="AB587" s="3"/>
      <c r="AC587" s="3"/>
      <c r="AD587" s="3"/>
      <c r="AE587" s="3"/>
      <c r="AF587" s="3"/>
      <c r="AG587" s="3"/>
      <c r="AH587" s="3"/>
    </row>
    <row r="588" ht="15.75" customHeight="1">
      <c r="A588" s="3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3"/>
      <c r="Z588" s="3"/>
      <c r="AA588" s="3"/>
      <c r="AB588" s="3"/>
      <c r="AC588" s="3"/>
      <c r="AD588" s="3"/>
      <c r="AE588" s="3"/>
      <c r="AF588" s="3"/>
      <c r="AG588" s="3"/>
      <c r="AH588" s="3"/>
    </row>
    <row r="589" ht="15.75" customHeight="1">
      <c r="A589" s="3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3"/>
      <c r="Z589" s="3"/>
      <c r="AA589" s="3"/>
      <c r="AB589" s="3"/>
      <c r="AC589" s="3"/>
      <c r="AD589" s="3"/>
      <c r="AE589" s="3"/>
      <c r="AF589" s="3"/>
      <c r="AG589" s="3"/>
      <c r="AH589" s="3"/>
    </row>
    <row r="590" ht="15.75" customHeight="1">
      <c r="A590" s="3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3"/>
      <c r="Z590" s="3"/>
      <c r="AA590" s="3"/>
      <c r="AB590" s="3"/>
      <c r="AC590" s="3"/>
      <c r="AD590" s="3"/>
      <c r="AE590" s="3"/>
      <c r="AF590" s="3"/>
      <c r="AG590" s="3"/>
      <c r="AH590" s="3"/>
    </row>
    <row r="591" ht="15.75" customHeight="1">
      <c r="A591" s="3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3"/>
      <c r="Z591" s="3"/>
      <c r="AA591" s="3"/>
      <c r="AB591" s="3"/>
      <c r="AC591" s="3"/>
      <c r="AD591" s="3"/>
      <c r="AE591" s="3"/>
      <c r="AF591" s="3"/>
      <c r="AG591" s="3"/>
      <c r="AH591" s="3"/>
    </row>
    <row r="592" ht="15.75" customHeight="1">
      <c r="A592" s="3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3"/>
      <c r="Z592" s="3"/>
      <c r="AA592" s="3"/>
      <c r="AB592" s="3"/>
      <c r="AC592" s="3"/>
      <c r="AD592" s="3"/>
      <c r="AE592" s="3"/>
      <c r="AF592" s="3"/>
      <c r="AG592" s="3"/>
      <c r="AH592" s="3"/>
    </row>
    <row r="593" ht="15.75" customHeight="1">
      <c r="A593" s="3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3"/>
      <c r="Z593" s="3"/>
      <c r="AA593" s="3"/>
      <c r="AB593" s="3"/>
      <c r="AC593" s="3"/>
      <c r="AD593" s="3"/>
      <c r="AE593" s="3"/>
      <c r="AF593" s="3"/>
      <c r="AG593" s="3"/>
      <c r="AH593" s="3"/>
    </row>
    <row r="594" ht="15.75" customHeight="1">
      <c r="A594" s="3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3"/>
      <c r="Z594" s="3"/>
      <c r="AA594" s="3"/>
      <c r="AB594" s="3"/>
      <c r="AC594" s="3"/>
      <c r="AD594" s="3"/>
      <c r="AE594" s="3"/>
      <c r="AF594" s="3"/>
      <c r="AG594" s="3"/>
      <c r="AH594" s="3"/>
    </row>
    <row r="595" ht="15.75" customHeight="1">
      <c r="A595" s="3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3"/>
      <c r="Z595" s="3"/>
      <c r="AA595" s="3"/>
      <c r="AB595" s="3"/>
      <c r="AC595" s="3"/>
      <c r="AD595" s="3"/>
      <c r="AE595" s="3"/>
      <c r="AF595" s="3"/>
      <c r="AG595" s="3"/>
      <c r="AH595" s="3"/>
    </row>
    <row r="596" ht="15.75" customHeight="1">
      <c r="A596" s="3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3"/>
      <c r="Z596" s="3"/>
      <c r="AA596" s="3"/>
      <c r="AB596" s="3"/>
      <c r="AC596" s="3"/>
      <c r="AD596" s="3"/>
      <c r="AE596" s="3"/>
      <c r="AF596" s="3"/>
      <c r="AG596" s="3"/>
      <c r="AH596" s="3"/>
    </row>
    <row r="597" ht="15.75" customHeight="1">
      <c r="A597" s="3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3"/>
      <c r="Z597" s="3"/>
      <c r="AA597" s="3"/>
      <c r="AB597" s="3"/>
      <c r="AC597" s="3"/>
      <c r="AD597" s="3"/>
      <c r="AE597" s="3"/>
      <c r="AF597" s="3"/>
      <c r="AG597" s="3"/>
      <c r="AH597" s="3"/>
    </row>
    <row r="598" ht="15.75" customHeight="1">
      <c r="A598" s="3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3"/>
      <c r="Z598" s="3"/>
      <c r="AA598" s="3"/>
      <c r="AB598" s="3"/>
      <c r="AC598" s="3"/>
      <c r="AD598" s="3"/>
      <c r="AE598" s="3"/>
      <c r="AF598" s="3"/>
      <c r="AG598" s="3"/>
      <c r="AH598" s="3"/>
    </row>
    <row r="599" ht="15.75" customHeight="1">
      <c r="A599" s="3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3"/>
      <c r="Z599" s="3"/>
      <c r="AA599" s="3"/>
      <c r="AB599" s="3"/>
      <c r="AC599" s="3"/>
      <c r="AD599" s="3"/>
      <c r="AE599" s="3"/>
      <c r="AF599" s="3"/>
      <c r="AG599" s="3"/>
      <c r="AH599" s="3"/>
    </row>
    <row r="600" ht="15.75" customHeight="1">
      <c r="A600" s="3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3"/>
      <c r="Z600" s="3"/>
      <c r="AA600" s="3"/>
      <c r="AB600" s="3"/>
      <c r="AC600" s="3"/>
      <c r="AD600" s="3"/>
      <c r="AE600" s="3"/>
      <c r="AF600" s="3"/>
      <c r="AG600" s="3"/>
      <c r="AH600" s="3"/>
    </row>
    <row r="601" ht="15.75" customHeight="1">
      <c r="A601" s="3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3"/>
      <c r="Z601" s="3"/>
      <c r="AA601" s="3"/>
      <c r="AB601" s="3"/>
      <c r="AC601" s="3"/>
      <c r="AD601" s="3"/>
      <c r="AE601" s="3"/>
      <c r="AF601" s="3"/>
      <c r="AG601" s="3"/>
      <c r="AH601" s="3"/>
    </row>
    <row r="602" ht="15.75" customHeight="1">
      <c r="A602" s="3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3"/>
      <c r="Z602" s="3"/>
      <c r="AA602" s="3"/>
      <c r="AB602" s="3"/>
      <c r="AC602" s="3"/>
      <c r="AD602" s="3"/>
      <c r="AE602" s="3"/>
      <c r="AF602" s="3"/>
      <c r="AG602" s="3"/>
      <c r="AH602" s="3"/>
    </row>
    <row r="603" ht="15.75" customHeight="1">
      <c r="A603" s="3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3"/>
      <c r="Z603" s="3"/>
      <c r="AA603" s="3"/>
      <c r="AB603" s="3"/>
      <c r="AC603" s="3"/>
      <c r="AD603" s="3"/>
      <c r="AE603" s="3"/>
      <c r="AF603" s="3"/>
      <c r="AG603" s="3"/>
      <c r="AH603" s="3"/>
    </row>
    <row r="604" ht="15.75" customHeight="1">
      <c r="A604" s="3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3"/>
      <c r="Z604" s="3"/>
      <c r="AA604" s="3"/>
      <c r="AB604" s="3"/>
      <c r="AC604" s="3"/>
      <c r="AD604" s="3"/>
      <c r="AE604" s="3"/>
      <c r="AF604" s="3"/>
      <c r="AG604" s="3"/>
      <c r="AH604" s="3"/>
    </row>
    <row r="605" ht="15.75" customHeight="1">
      <c r="A605" s="3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3"/>
      <c r="Z605" s="3"/>
      <c r="AA605" s="3"/>
      <c r="AB605" s="3"/>
      <c r="AC605" s="3"/>
      <c r="AD605" s="3"/>
      <c r="AE605" s="3"/>
      <c r="AF605" s="3"/>
      <c r="AG605" s="3"/>
      <c r="AH605" s="3"/>
    </row>
    <row r="606" ht="15.75" customHeight="1">
      <c r="A606" s="3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3"/>
      <c r="Z606" s="3"/>
      <c r="AA606" s="3"/>
      <c r="AB606" s="3"/>
      <c r="AC606" s="3"/>
      <c r="AD606" s="3"/>
      <c r="AE606" s="3"/>
      <c r="AF606" s="3"/>
      <c r="AG606" s="3"/>
      <c r="AH606" s="3"/>
    </row>
    <row r="607" ht="15.75" customHeight="1">
      <c r="A607" s="3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3"/>
      <c r="Z607" s="3"/>
      <c r="AA607" s="3"/>
      <c r="AB607" s="3"/>
      <c r="AC607" s="3"/>
      <c r="AD607" s="3"/>
      <c r="AE607" s="3"/>
      <c r="AF607" s="3"/>
      <c r="AG607" s="3"/>
      <c r="AH607" s="3"/>
    </row>
    <row r="608" ht="15.75" customHeight="1">
      <c r="A608" s="3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3"/>
      <c r="Z608" s="3"/>
      <c r="AA608" s="3"/>
      <c r="AB608" s="3"/>
      <c r="AC608" s="3"/>
      <c r="AD608" s="3"/>
      <c r="AE608" s="3"/>
      <c r="AF608" s="3"/>
      <c r="AG608" s="3"/>
      <c r="AH608" s="3"/>
    </row>
    <row r="609" ht="15.75" customHeight="1">
      <c r="A609" s="3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3"/>
      <c r="Z609" s="3"/>
      <c r="AA609" s="3"/>
      <c r="AB609" s="3"/>
      <c r="AC609" s="3"/>
      <c r="AD609" s="3"/>
      <c r="AE609" s="3"/>
      <c r="AF609" s="3"/>
      <c r="AG609" s="3"/>
      <c r="AH609" s="3"/>
    </row>
    <row r="610" ht="15.75" customHeight="1">
      <c r="A610" s="3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3"/>
      <c r="Z610" s="3"/>
      <c r="AA610" s="3"/>
      <c r="AB610" s="3"/>
      <c r="AC610" s="3"/>
      <c r="AD610" s="3"/>
      <c r="AE610" s="3"/>
      <c r="AF610" s="3"/>
      <c r="AG610" s="3"/>
      <c r="AH610" s="3"/>
    </row>
    <row r="611" ht="15.75" customHeight="1">
      <c r="A611" s="3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3"/>
      <c r="Z611" s="3"/>
      <c r="AA611" s="3"/>
      <c r="AB611" s="3"/>
      <c r="AC611" s="3"/>
      <c r="AD611" s="3"/>
      <c r="AE611" s="3"/>
      <c r="AF611" s="3"/>
      <c r="AG611" s="3"/>
      <c r="AH611" s="3"/>
    </row>
    <row r="612" ht="15.75" customHeight="1">
      <c r="A612" s="3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3"/>
      <c r="Z612" s="3"/>
      <c r="AA612" s="3"/>
      <c r="AB612" s="3"/>
      <c r="AC612" s="3"/>
      <c r="AD612" s="3"/>
      <c r="AE612" s="3"/>
      <c r="AF612" s="3"/>
      <c r="AG612" s="3"/>
      <c r="AH612" s="3"/>
    </row>
    <row r="613" ht="15.75" customHeight="1">
      <c r="A613" s="3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ht="15.75" customHeight="1">
      <c r="A614" s="3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3"/>
      <c r="Z614" s="3"/>
      <c r="AA614" s="3"/>
      <c r="AB614" s="3"/>
      <c r="AC614" s="3"/>
      <c r="AD614" s="3"/>
      <c r="AE614" s="3"/>
      <c r="AF614" s="3"/>
      <c r="AG614" s="3"/>
      <c r="AH614" s="3"/>
    </row>
    <row r="615" ht="15.75" customHeight="1">
      <c r="A615" s="3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3"/>
      <c r="Z615" s="3"/>
      <c r="AA615" s="3"/>
      <c r="AB615" s="3"/>
      <c r="AC615" s="3"/>
      <c r="AD615" s="3"/>
      <c r="AE615" s="3"/>
      <c r="AF615" s="3"/>
      <c r="AG615" s="3"/>
      <c r="AH615" s="3"/>
    </row>
    <row r="616" ht="15.75" customHeight="1">
      <c r="A616" s="3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3"/>
      <c r="Z616" s="3"/>
      <c r="AA616" s="3"/>
      <c r="AB616" s="3"/>
      <c r="AC616" s="3"/>
      <c r="AD616" s="3"/>
      <c r="AE616" s="3"/>
      <c r="AF616" s="3"/>
      <c r="AG616" s="3"/>
      <c r="AH616" s="3"/>
    </row>
    <row r="617" ht="15.75" customHeight="1">
      <c r="A617" s="3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ht="15.75" customHeight="1">
      <c r="A618" s="3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ht="15.75" customHeight="1">
      <c r="A619" s="3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3"/>
      <c r="Z619" s="3"/>
      <c r="AA619" s="3"/>
      <c r="AB619" s="3"/>
      <c r="AC619" s="3"/>
      <c r="AD619" s="3"/>
      <c r="AE619" s="3"/>
      <c r="AF619" s="3"/>
      <c r="AG619" s="3"/>
      <c r="AH619" s="3"/>
    </row>
    <row r="620" ht="15.75" customHeight="1">
      <c r="A620" s="3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3"/>
      <c r="Z620" s="3"/>
      <c r="AA620" s="3"/>
      <c r="AB620" s="3"/>
      <c r="AC620" s="3"/>
      <c r="AD620" s="3"/>
      <c r="AE620" s="3"/>
      <c r="AF620" s="3"/>
      <c r="AG620" s="3"/>
      <c r="AH620" s="3"/>
    </row>
    <row r="621" ht="15.75" customHeight="1">
      <c r="A621" s="3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ht="15.75" customHeight="1">
      <c r="A622" s="3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ht="15.75" customHeight="1">
      <c r="A623" s="3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3"/>
      <c r="Z623" s="3"/>
      <c r="AA623" s="3"/>
      <c r="AB623" s="3"/>
      <c r="AC623" s="3"/>
      <c r="AD623" s="3"/>
      <c r="AE623" s="3"/>
      <c r="AF623" s="3"/>
      <c r="AG623" s="3"/>
      <c r="AH623" s="3"/>
    </row>
    <row r="624" ht="15.75" customHeight="1">
      <c r="A624" s="3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3"/>
      <c r="Z624" s="3"/>
      <c r="AA624" s="3"/>
      <c r="AB624" s="3"/>
      <c r="AC624" s="3"/>
      <c r="AD624" s="3"/>
      <c r="AE624" s="3"/>
      <c r="AF624" s="3"/>
      <c r="AG624" s="3"/>
      <c r="AH624" s="3"/>
    </row>
    <row r="625" ht="15.75" customHeight="1">
      <c r="A625" s="3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ht="15.75" customHeight="1">
      <c r="A626" s="3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ht="15.75" customHeight="1">
      <c r="A627" s="3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ht="15.75" customHeight="1">
      <c r="A628" s="3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ht="15.75" customHeight="1">
      <c r="A629" s="3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ht="15.75" customHeight="1">
      <c r="A630" s="3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3"/>
      <c r="Z630" s="3"/>
      <c r="AA630" s="3"/>
      <c r="AB630" s="3"/>
      <c r="AC630" s="3"/>
      <c r="AD630" s="3"/>
      <c r="AE630" s="3"/>
      <c r="AF630" s="3"/>
      <c r="AG630" s="3"/>
      <c r="AH630" s="3"/>
    </row>
    <row r="631" ht="15.75" customHeight="1">
      <c r="A631" s="3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3"/>
      <c r="Z631" s="3"/>
      <c r="AA631" s="3"/>
      <c r="AB631" s="3"/>
      <c r="AC631" s="3"/>
      <c r="AD631" s="3"/>
      <c r="AE631" s="3"/>
      <c r="AF631" s="3"/>
      <c r="AG631" s="3"/>
      <c r="AH631" s="3"/>
    </row>
    <row r="632" ht="15.75" customHeight="1">
      <c r="A632" s="3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ht="15.75" customHeight="1">
      <c r="A633" s="3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ht="15.75" customHeight="1">
      <c r="A634" s="3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ht="15.75" customHeight="1">
      <c r="A635" s="3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ht="15.75" customHeight="1">
      <c r="A636" s="3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ht="15.75" customHeight="1">
      <c r="A637" s="3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ht="15.75" customHeight="1">
      <c r="A638" s="3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ht="15.75" customHeight="1">
      <c r="A639" s="3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3"/>
      <c r="Z639" s="3"/>
      <c r="AA639" s="3"/>
      <c r="AB639" s="3"/>
      <c r="AC639" s="3"/>
      <c r="AD639" s="3"/>
      <c r="AE639" s="3"/>
      <c r="AF639" s="3"/>
      <c r="AG639" s="3"/>
      <c r="AH639" s="3"/>
    </row>
    <row r="640" ht="15.75" customHeight="1">
      <c r="A640" s="3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3"/>
      <c r="Z640" s="3"/>
      <c r="AA640" s="3"/>
      <c r="AB640" s="3"/>
      <c r="AC640" s="3"/>
      <c r="AD640" s="3"/>
      <c r="AE640" s="3"/>
      <c r="AF640" s="3"/>
      <c r="AG640" s="3"/>
      <c r="AH640" s="3"/>
    </row>
    <row r="641" ht="15.75" customHeight="1">
      <c r="A641" s="3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ht="15.75" customHeight="1">
      <c r="A642" s="3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ht="15.75" customHeight="1">
      <c r="A643" s="3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ht="15.75" customHeight="1">
      <c r="A644" s="3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ht="15.75" customHeight="1">
      <c r="A645" s="3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ht="15.75" customHeight="1">
      <c r="A646" s="3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ht="15.75" customHeight="1">
      <c r="A647" s="3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3"/>
      <c r="Z647" s="3"/>
      <c r="AA647" s="3"/>
      <c r="AB647" s="3"/>
      <c r="AC647" s="3"/>
      <c r="AD647" s="3"/>
      <c r="AE647" s="3"/>
      <c r="AF647" s="3"/>
      <c r="AG647" s="3"/>
      <c r="AH647" s="3"/>
    </row>
    <row r="648" ht="15.75" customHeight="1">
      <c r="A648" s="3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3"/>
      <c r="Z648" s="3"/>
      <c r="AA648" s="3"/>
      <c r="AB648" s="3"/>
      <c r="AC648" s="3"/>
      <c r="AD648" s="3"/>
      <c r="AE648" s="3"/>
      <c r="AF648" s="3"/>
      <c r="AG648" s="3"/>
      <c r="AH648" s="3"/>
    </row>
    <row r="649" ht="15.75" customHeight="1">
      <c r="A649" s="3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3"/>
      <c r="Z649" s="3"/>
      <c r="AA649" s="3"/>
      <c r="AB649" s="3"/>
      <c r="AC649" s="3"/>
      <c r="AD649" s="3"/>
      <c r="AE649" s="3"/>
      <c r="AF649" s="3"/>
      <c r="AG649" s="3"/>
      <c r="AH649" s="3"/>
    </row>
    <row r="650" ht="15.75" customHeight="1">
      <c r="A650" s="3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ht="15.75" customHeight="1">
      <c r="A651" s="3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ht="15.75" customHeight="1">
      <c r="A652" s="3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ht="15.75" customHeight="1">
      <c r="A653" s="3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ht="15.75" customHeight="1">
      <c r="A654" s="3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ht="15.75" customHeight="1">
      <c r="A655" s="3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3"/>
      <c r="Z655" s="3"/>
      <c r="AA655" s="3"/>
      <c r="AB655" s="3"/>
      <c r="AC655" s="3"/>
      <c r="AD655" s="3"/>
      <c r="AE655" s="3"/>
      <c r="AF655" s="3"/>
      <c r="AG655" s="3"/>
      <c r="AH655" s="3"/>
    </row>
    <row r="656" ht="15.75" customHeight="1">
      <c r="A656" s="3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3"/>
      <c r="Z656" s="3"/>
      <c r="AA656" s="3"/>
      <c r="AB656" s="3"/>
      <c r="AC656" s="3"/>
      <c r="AD656" s="3"/>
      <c r="AE656" s="3"/>
      <c r="AF656" s="3"/>
      <c r="AG656" s="3"/>
      <c r="AH656" s="3"/>
    </row>
    <row r="657" ht="15.75" customHeight="1">
      <c r="A657" s="3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3"/>
      <c r="Z657" s="3"/>
      <c r="AA657" s="3"/>
      <c r="AB657" s="3"/>
      <c r="AC657" s="3"/>
      <c r="AD657" s="3"/>
      <c r="AE657" s="3"/>
      <c r="AF657" s="3"/>
      <c r="AG657" s="3"/>
      <c r="AH657" s="3"/>
    </row>
    <row r="658" ht="15.75" customHeight="1">
      <c r="A658" s="3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3"/>
      <c r="Z658" s="3"/>
      <c r="AA658" s="3"/>
      <c r="AB658" s="3"/>
      <c r="AC658" s="3"/>
      <c r="AD658" s="3"/>
      <c r="AE658" s="3"/>
      <c r="AF658" s="3"/>
      <c r="AG658" s="3"/>
      <c r="AH658" s="3"/>
    </row>
    <row r="659" ht="15.75" customHeight="1">
      <c r="A659" s="3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3"/>
      <c r="Z659" s="3"/>
      <c r="AA659" s="3"/>
      <c r="AB659" s="3"/>
      <c r="AC659" s="3"/>
      <c r="AD659" s="3"/>
      <c r="AE659" s="3"/>
      <c r="AF659" s="3"/>
      <c r="AG659" s="3"/>
      <c r="AH659" s="3"/>
    </row>
    <row r="660" ht="15.75" customHeight="1">
      <c r="A660" s="3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3"/>
      <c r="Z660" s="3"/>
      <c r="AA660" s="3"/>
      <c r="AB660" s="3"/>
      <c r="AC660" s="3"/>
      <c r="AD660" s="3"/>
      <c r="AE660" s="3"/>
      <c r="AF660" s="3"/>
      <c r="AG660" s="3"/>
      <c r="AH660" s="3"/>
    </row>
    <row r="661" ht="15.75" customHeight="1">
      <c r="A661" s="3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3"/>
      <c r="Z661" s="3"/>
      <c r="AA661" s="3"/>
      <c r="AB661" s="3"/>
      <c r="AC661" s="3"/>
      <c r="AD661" s="3"/>
      <c r="AE661" s="3"/>
      <c r="AF661" s="3"/>
      <c r="AG661" s="3"/>
      <c r="AH661" s="3"/>
    </row>
    <row r="662" ht="15.75" customHeight="1">
      <c r="A662" s="3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3"/>
      <c r="Z662" s="3"/>
      <c r="AA662" s="3"/>
      <c r="AB662" s="3"/>
      <c r="AC662" s="3"/>
      <c r="AD662" s="3"/>
      <c r="AE662" s="3"/>
      <c r="AF662" s="3"/>
      <c r="AG662" s="3"/>
      <c r="AH662" s="3"/>
    </row>
    <row r="663" ht="15.75" customHeight="1">
      <c r="A663" s="3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3"/>
      <c r="Z663" s="3"/>
      <c r="AA663" s="3"/>
      <c r="AB663" s="3"/>
      <c r="AC663" s="3"/>
      <c r="AD663" s="3"/>
      <c r="AE663" s="3"/>
      <c r="AF663" s="3"/>
      <c r="AG663" s="3"/>
      <c r="AH663" s="3"/>
    </row>
    <row r="664" ht="15.75" customHeight="1">
      <c r="A664" s="3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3"/>
      <c r="Z664" s="3"/>
      <c r="AA664" s="3"/>
      <c r="AB664" s="3"/>
      <c r="AC664" s="3"/>
      <c r="AD664" s="3"/>
      <c r="AE664" s="3"/>
      <c r="AF664" s="3"/>
      <c r="AG664" s="3"/>
      <c r="AH664" s="3"/>
    </row>
    <row r="665" ht="15.75" customHeight="1">
      <c r="A665" s="3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3"/>
      <c r="Z665" s="3"/>
      <c r="AA665" s="3"/>
      <c r="AB665" s="3"/>
      <c r="AC665" s="3"/>
      <c r="AD665" s="3"/>
      <c r="AE665" s="3"/>
      <c r="AF665" s="3"/>
      <c r="AG665" s="3"/>
      <c r="AH665" s="3"/>
    </row>
    <row r="666" ht="15.75" customHeight="1">
      <c r="A666" s="3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3"/>
      <c r="Z666" s="3"/>
      <c r="AA666" s="3"/>
      <c r="AB666" s="3"/>
      <c r="AC666" s="3"/>
      <c r="AD666" s="3"/>
      <c r="AE666" s="3"/>
      <c r="AF666" s="3"/>
      <c r="AG666" s="3"/>
      <c r="AH666" s="3"/>
    </row>
    <row r="667" ht="15.75" customHeight="1">
      <c r="A667" s="3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3"/>
      <c r="Z667" s="3"/>
      <c r="AA667" s="3"/>
      <c r="AB667" s="3"/>
      <c r="AC667" s="3"/>
      <c r="AD667" s="3"/>
      <c r="AE667" s="3"/>
      <c r="AF667" s="3"/>
      <c r="AG667" s="3"/>
      <c r="AH667" s="3"/>
    </row>
    <row r="668" ht="15.75" customHeight="1">
      <c r="A668" s="3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ht="15.75" customHeight="1">
      <c r="A669" s="3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3"/>
      <c r="Z669" s="3"/>
      <c r="AA669" s="3"/>
      <c r="AB669" s="3"/>
      <c r="AC669" s="3"/>
      <c r="AD669" s="3"/>
      <c r="AE669" s="3"/>
      <c r="AF669" s="3"/>
      <c r="AG669" s="3"/>
      <c r="AH669" s="3"/>
    </row>
    <row r="670" ht="15.75" customHeight="1">
      <c r="A670" s="3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3"/>
      <c r="Z670" s="3"/>
      <c r="AA670" s="3"/>
      <c r="AB670" s="3"/>
      <c r="AC670" s="3"/>
      <c r="AD670" s="3"/>
      <c r="AE670" s="3"/>
      <c r="AF670" s="3"/>
      <c r="AG670" s="3"/>
      <c r="AH670" s="3"/>
    </row>
    <row r="671" ht="15.75" customHeight="1">
      <c r="A671" s="3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3"/>
      <c r="Z671" s="3"/>
      <c r="AA671" s="3"/>
      <c r="AB671" s="3"/>
      <c r="AC671" s="3"/>
      <c r="AD671" s="3"/>
      <c r="AE671" s="3"/>
      <c r="AF671" s="3"/>
      <c r="AG671" s="3"/>
      <c r="AH671" s="3"/>
    </row>
    <row r="672" ht="15.75" customHeight="1">
      <c r="A672" s="3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3"/>
      <c r="Z672" s="3"/>
      <c r="AA672" s="3"/>
      <c r="AB672" s="3"/>
      <c r="AC672" s="3"/>
      <c r="AD672" s="3"/>
      <c r="AE672" s="3"/>
      <c r="AF672" s="3"/>
      <c r="AG672" s="3"/>
      <c r="AH672" s="3"/>
    </row>
    <row r="673" ht="15.75" customHeight="1">
      <c r="A673" s="3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3"/>
      <c r="Z673" s="3"/>
      <c r="AA673" s="3"/>
      <c r="AB673" s="3"/>
      <c r="AC673" s="3"/>
      <c r="AD673" s="3"/>
      <c r="AE673" s="3"/>
      <c r="AF673" s="3"/>
      <c r="AG673" s="3"/>
      <c r="AH673" s="3"/>
    </row>
    <row r="674" ht="15.75" customHeight="1">
      <c r="A674" s="3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3"/>
      <c r="Z674" s="3"/>
      <c r="AA674" s="3"/>
      <c r="AB674" s="3"/>
      <c r="AC674" s="3"/>
      <c r="AD674" s="3"/>
      <c r="AE674" s="3"/>
      <c r="AF674" s="3"/>
      <c r="AG674" s="3"/>
      <c r="AH674" s="3"/>
    </row>
    <row r="675" ht="15.75" customHeight="1">
      <c r="A675" s="3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3"/>
      <c r="Z675" s="3"/>
      <c r="AA675" s="3"/>
      <c r="AB675" s="3"/>
      <c r="AC675" s="3"/>
      <c r="AD675" s="3"/>
      <c r="AE675" s="3"/>
      <c r="AF675" s="3"/>
      <c r="AG675" s="3"/>
      <c r="AH675" s="3"/>
    </row>
    <row r="676" ht="15.75" customHeight="1">
      <c r="A676" s="3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3"/>
      <c r="Z676" s="3"/>
      <c r="AA676" s="3"/>
      <c r="AB676" s="3"/>
      <c r="AC676" s="3"/>
      <c r="AD676" s="3"/>
      <c r="AE676" s="3"/>
      <c r="AF676" s="3"/>
      <c r="AG676" s="3"/>
      <c r="AH676" s="3"/>
    </row>
    <row r="677" ht="15.75" customHeight="1">
      <c r="A677" s="3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3"/>
      <c r="Z677" s="3"/>
      <c r="AA677" s="3"/>
      <c r="AB677" s="3"/>
      <c r="AC677" s="3"/>
      <c r="AD677" s="3"/>
      <c r="AE677" s="3"/>
      <c r="AF677" s="3"/>
      <c r="AG677" s="3"/>
      <c r="AH677" s="3"/>
    </row>
    <row r="678" ht="15.75" customHeight="1">
      <c r="A678" s="3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3"/>
      <c r="Z678" s="3"/>
      <c r="AA678" s="3"/>
      <c r="AB678" s="3"/>
      <c r="AC678" s="3"/>
      <c r="AD678" s="3"/>
      <c r="AE678" s="3"/>
      <c r="AF678" s="3"/>
      <c r="AG678" s="3"/>
      <c r="AH678" s="3"/>
    </row>
    <row r="679" ht="15.75" customHeight="1">
      <c r="A679" s="3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ht="15.75" customHeight="1">
      <c r="A680" s="3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ht="15.75" customHeight="1">
      <c r="A681" s="3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ht="15.75" customHeight="1">
      <c r="A682" s="3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ht="15.75" customHeight="1">
      <c r="A683" s="3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3"/>
      <c r="Z683" s="3"/>
      <c r="AA683" s="3"/>
      <c r="AB683" s="3"/>
      <c r="AC683" s="3"/>
      <c r="AD683" s="3"/>
      <c r="AE683" s="3"/>
      <c r="AF683" s="3"/>
      <c r="AG683" s="3"/>
      <c r="AH683" s="3"/>
    </row>
    <row r="684" ht="15.75" customHeight="1">
      <c r="A684" s="3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ht="15.75" customHeight="1">
      <c r="A685" s="3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ht="15.75" customHeight="1">
      <c r="A686" s="3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3"/>
      <c r="Z686" s="3"/>
      <c r="AA686" s="3"/>
      <c r="AB686" s="3"/>
      <c r="AC686" s="3"/>
      <c r="AD686" s="3"/>
      <c r="AE686" s="3"/>
      <c r="AF686" s="3"/>
      <c r="AG686" s="3"/>
      <c r="AH686" s="3"/>
    </row>
    <row r="687" ht="15.75" customHeight="1">
      <c r="A687" s="3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3"/>
      <c r="Z687" s="3"/>
      <c r="AA687" s="3"/>
      <c r="AB687" s="3"/>
      <c r="AC687" s="3"/>
      <c r="AD687" s="3"/>
      <c r="AE687" s="3"/>
      <c r="AF687" s="3"/>
      <c r="AG687" s="3"/>
      <c r="AH687" s="3"/>
    </row>
    <row r="688" ht="15.75" customHeight="1">
      <c r="A688" s="3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3"/>
      <c r="Z688" s="3"/>
      <c r="AA688" s="3"/>
      <c r="AB688" s="3"/>
      <c r="AC688" s="3"/>
      <c r="AD688" s="3"/>
      <c r="AE688" s="3"/>
      <c r="AF688" s="3"/>
      <c r="AG688" s="3"/>
      <c r="AH688" s="3"/>
    </row>
    <row r="689" ht="15.75" customHeight="1">
      <c r="A689" s="3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3"/>
      <c r="Z689" s="3"/>
      <c r="AA689" s="3"/>
      <c r="AB689" s="3"/>
      <c r="AC689" s="3"/>
      <c r="AD689" s="3"/>
      <c r="AE689" s="3"/>
      <c r="AF689" s="3"/>
      <c r="AG689" s="3"/>
      <c r="AH689" s="3"/>
    </row>
    <row r="690" ht="15.75" customHeight="1">
      <c r="A690" s="3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3"/>
      <c r="Z690" s="3"/>
      <c r="AA690" s="3"/>
      <c r="AB690" s="3"/>
      <c r="AC690" s="3"/>
      <c r="AD690" s="3"/>
      <c r="AE690" s="3"/>
      <c r="AF690" s="3"/>
      <c r="AG690" s="3"/>
      <c r="AH690" s="3"/>
    </row>
    <row r="691" ht="15.75" customHeight="1">
      <c r="A691" s="3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3"/>
      <c r="Z691" s="3"/>
      <c r="AA691" s="3"/>
      <c r="AB691" s="3"/>
      <c r="AC691" s="3"/>
      <c r="AD691" s="3"/>
      <c r="AE691" s="3"/>
      <c r="AF691" s="3"/>
      <c r="AG691" s="3"/>
      <c r="AH691" s="3"/>
    </row>
    <row r="692" ht="15.75" customHeight="1">
      <c r="A692" s="3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3"/>
      <c r="Z692" s="3"/>
      <c r="AA692" s="3"/>
      <c r="AB692" s="3"/>
      <c r="AC692" s="3"/>
      <c r="AD692" s="3"/>
      <c r="AE692" s="3"/>
      <c r="AF692" s="3"/>
      <c r="AG692" s="3"/>
      <c r="AH692" s="3"/>
    </row>
    <row r="693" ht="15.75" customHeight="1">
      <c r="A693" s="3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3"/>
      <c r="Z693" s="3"/>
      <c r="AA693" s="3"/>
      <c r="AB693" s="3"/>
      <c r="AC693" s="3"/>
      <c r="AD693" s="3"/>
      <c r="AE693" s="3"/>
      <c r="AF693" s="3"/>
      <c r="AG693" s="3"/>
      <c r="AH693" s="3"/>
    </row>
    <row r="694" ht="15.75" customHeight="1">
      <c r="A694" s="3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3"/>
      <c r="Z694" s="3"/>
      <c r="AA694" s="3"/>
      <c r="AB694" s="3"/>
      <c r="AC694" s="3"/>
      <c r="AD694" s="3"/>
      <c r="AE694" s="3"/>
      <c r="AF694" s="3"/>
      <c r="AG694" s="3"/>
      <c r="AH694" s="3"/>
    </row>
    <row r="695" ht="15.75" customHeight="1">
      <c r="A695" s="3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3"/>
      <c r="Z695" s="3"/>
      <c r="AA695" s="3"/>
      <c r="AB695" s="3"/>
      <c r="AC695" s="3"/>
      <c r="AD695" s="3"/>
      <c r="AE695" s="3"/>
      <c r="AF695" s="3"/>
      <c r="AG695" s="3"/>
      <c r="AH695" s="3"/>
    </row>
    <row r="696" ht="15.75" customHeight="1">
      <c r="A696" s="3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3"/>
      <c r="Z696" s="3"/>
      <c r="AA696" s="3"/>
      <c r="AB696" s="3"/>
      <c r="AC696" s="3"/>
      <c r="AD696" s="3"/>
      <c r="AE696" s="3"/>
      <c r="AF696" s="3"/>
      <c r="AG696" s="3"/>
      <c r="AH696" s="3"/>
    </row>
    <row r="697" ht="15.75" customHeight="1">
      <c r="A697" s="3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3"/>
      <c r="Z697" s="3"/>
      <c r="AA697" s="3"/>
      <c r="AB697" s="3"/>
      <c r="AC697" s="3"/>
      <c r="AD697" s="3"/>
      <c r="AE697" s="3"/>
      <c r="AF697" s="3"/>
      <c r="AG697" s="3"/>
      <c r="AH697" s="3"/>
    </row>
    <row r="698" ht="15.75" customHeight="1">
      <c r="A698" s="3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3"/>
      <c r="Z698" s="3"/>
      <c r="AA698" s="3"/>
      <c r="AB698" s="3"/>
      <c r="AC698" s="3"/>
      <c r="AD698" s="3"/>
      <c r="AE698" s="3"/>
      <c r="AF698" s="3"/>
      <c r="AG698" s="3"/>
      <c r="AH698" s="3"/>
    </row>
    <row r="699" ht="15.75" customHeight="1">
      <c r="A699" s="3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3"/>
      <c r="Z699" s="3"/>
      <c r="AA699" s="3"/>
      <c r="AB699" s="3"/>
      <c r="AC699" s="3"/>
      <c r="AD699" s="3"/>
      <c r="AE699" s="3"/>
      <c r="AF699" s="3"/>
      <c r="AG699" s="3"/>
      <c r="AH699" s="3"/>
    </row>
    <row r="700" ht="15.75" customHeight="1">
      <c r="A700" s="3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3"/>
      <c r="Z700" s="3"/>
      <c r="AA700" s="3"/>
      <c r="AB700" s="3"/>
      <c r="AC700" s="3"/>
      <c r="AD700" s="3"/>
      <c r="AE700" s="3"/>
      <c r="AF700" s="3"/>
      <c r="AG700" s="3"/>
      <c r="AH700" s="3"/>
    </row>
    <row r="701" ht="15.75" customHeight="1">
      <c r="A701" s="3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3"/>
      <c r="Z701" s="3"/>
      <c r="AA701" s="3"/>
      <c r="AB701" s="3"/>
      <c r="AC701" s="3"/>
      <c r="AD701" s="3"/>
      <c r="AE701" s="3"/>
      <c r="AF701" s="3"/>
      <c r="AG701" s="3"/>
      <c r="AH701" s="3"/>
    </row>
    <row r="702" ht="15.75" customHeight="1">
      <c r="A702" s="3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3"/>
      <c r="Z702" s="3"/>
      <c r="AA702" s="3"/>
      <c r="AB702" s="3"/>
      <c r="AC702" s="3"/>
      <c r="AD702" s="3"/>
      <c r="AE702" s="3"/>
      <c r="AF702" s="3"/>
      <c r="AG702" s="3"/>
      <c r="AH702" s="3"/>
    </row>
    <row r="703" ht="15.75" customHeight="1">
      <c r="A703" s="3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3"/>
      <c r="Z703" s="3"/>
      <c r="AA703" s="3"/>
      <c r="AB703" s="3"/>
      <c r="AC703" s="3"/>
      <c r="AD703" s="3"/>
      <c r="AE703" s="3"/>
      <c r="AF703" s="3"/>
      <c r="AG703" s="3"/>
      <c r="AH703" s="3"/>
    </row>
    <row r="704" ht="15.75" customHeight="1">
      <c r="A704" s="3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3"/>
      <c r="Z704" s="3"/>
      <c r="AA704" s="3"/>
      <c r="AB704" s="3"/>
      <c r="AC704" s="3"/>
      <c r="AD704" s="3"/>
      <c r="AE704" s="3"/>
      <c r="AF704" s="3"/>
      <c r="AG704" s="3"/>
      <c r="AH704" s="3"/>
    </row>
    <row r="705" ht="15.75" customHeight="1">
      <c r="A705" s="3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3"/>
      <c r="Z705" s="3"/>
      <c r="AA705" s="3"/>
      <c r="AB705" s="3"/>
      <c r="AC705" s="3"/>
      <c r="AD705" s="3"/>
      <c r="AE705" s="3"/>
      <c r="AF705" s="3"/>
      <c r="AG705" s="3"/>
      <c r="AH705" s="3"/>
    </row>
    <row r="706" ht="15.75" customHeight="1">
      <c r="A706" s="3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3"/>
      <c r="Z706" s="3"/>
      <c r="AA706" s="3"/>
      <c r="AB706" s="3"/>
      <c r="AC706" s="3"/>
      <c r="AD706" s="3"/>
      <c r="AE706" s="3"/>
      <c r="AF706" s="3"/>
      <c r="AG706" s="3"/>
      <c r="AH706" s="3"/>
    </row>
    <row r="707" ht="15.75" customHeight="1">
      <c r="A707" s="3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3"/>
      <c r="Z707" s="3"/>
      <c r="AA707" s="3"/>
      <c r="AB707" s="3"/>
      <c r="AC707" s="3"/>
      <c r="AD707" s="3"/>
      <c r="AE707" s="3"/>
      <c r="AF707" s="3"/>
      <c r="AG707" s="3"/>
      <c r="AH707" s="3"/>
    </row>
    <row r="708" ht="15.75" customHeight="1">
      <c r="A708" s="3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3"/>
      <c r="Z708" s="3"/>
      <c r="AA708" s="3"/>
      <c r="AB708" s="3"/>
      <c r="AC708" s="3"/>
      <c r="AD708" s="3"/>
      <c r="AE708" s="3"/>
      <c r="AF708" s="3"/>
      <c r="AG708" s="3"/>
      <c r="AH708" s="3"/>
    </row>
    <row r="709" ht="15.75" customHeight="1">
      <c r="A709" s="3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3"/>
      <c r="Z709" s="3"/>
      <c r="AA709" s="3"/>
      <c r="AB709" s="3"/>
      <c r="AC709" s="3"/>
      <c r="AD709" s="3"/>
      <c r="AE709" s="3"/>
      <c r="AF709" s="3"/>
      <c r="AG709" s="3"/>
      <c r="AH709" s="3"/>
    </row>
    <row r="710" ht="15.75" customHeight="1">
      <c r="A710" s="3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3"/>
      <c r="Z710" s="3"/>
      <c r="AA710" s="3"/>
      <c r="AB710" s="3"/>
      <c r="AC710" s="3"/>
      <c r="AD710" s="3"/>
      <c r="AE710" s="3"/>
      <c r="AF710" s="3"/>
      <c r="AG710" s="3"/>
      <c r="AH710" s="3"/>
    </row>
    <row r="711" ht="15.75" customHeight="1">
      <c r="A711" s="3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3"/>
      <c r="Z711" s="3"/>
      <c r="AA711" s="3"/>
      <c r="AB711" s="3"/>
      <c r="AC711" s="3"/>
      <c r="AD711" s="3"/>
      <c r="AE711" s="3"/>
      <c r="AF711" s="3"/>
      <c r="AG711" s="3"/>
      <c r="AH711" s="3"/>
    </row>
    <row r="712" ht="15.75" customHeight="1">
      <c r="A712" s="3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3"/>
      <c r="Z712" s="3"/>
      <c r="AA712" s="3"/>
      <c r="AB712" s="3"/>
      <c r="AC712" s="3"/>
      <c r="AD712" s="3"/>
      <c r="AE712" s="3"/>
      <c r="AF712" s="3"/>
      <c r="AG712" s="3"/>
      <c r="AH712" s="3"/>
    </row>
    <row r="713" ht="15.75" customHeight="1">
      <c r="A713" s="3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3"/>
      <c r="Z713" s="3"/>
      <c r="AA713" s="3"/>
      <c r="AB713" s="3"/>
      <c r="AC713" s="3"/>
      <c r="AD713" s="3"/>
      <c r="AE713" s="3"/>
      <c r="AF713" s="3"/>
      <c r="AG713" s="3"/>
      <c r="AH713" s="3"/>
    </row>
    <row r="714" ht="15.75" customHeight="1">
      <c r="A714" s="3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3"/>
      <c r="Z714" s="3"/>
      <c r="AA714" s="3"/>
      <c r="AB714" s="3"/>
      <c r="AC714" s="3"/>
      <c r="AD714" s="3"/>
      <c r="AE714" s="3"/>
      <c r="AF714" s="3"/>
      <c r="AG714" s="3"/>
      <c r="AH714" s="3"/>
    </row>
    <row r="715" ht="15.75" customHeight="1">
      <c r="A715" s="3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3"/>
      <c r="Z715" s="3"/>
      <c r="AA715" s="3"/>
      <c r="AB715" s="3"/>
      <c r="AC715" s="3"/>
      <c r="AD715" s="3"/>
      <c r="AE715" s="3"/>
      <c r="AF715" s="3"/>
      <c r="AG715" s="3"/>
      <c r="AH715" s="3"/>
    </row>
    <row r="716" ht="15.75" customHeight="1">
      <c r="A716" s="3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3"/>
      <c r="Z716" s="3"/>
      <c r="AA716" s="3"/>
      <c r="AB716" s="3"/>
      <c r="AC716" s="3"/>
      <c r="AD716" s="3"/>
      <c r="AE716" s="3"/>
      <c r="AF716" s="3"/>
      <c r="AG716" s="3"/>
      <c r="AH716" s="3"/>
    </row>
    <row r="717" ht="15.75" customHeight="1">
      <c r="A717" s="3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3"/>
      <c r="Z717" s="3"/>
      <c r="AA717" s="3"/>
      <c r="AB717" s="3"/>
      <c r="AC717" s="3"/>
      <c r="AD717" s="3"/>
      <c r="AE717" s="3"/>
      <c r="AF717" s="3"/>
      <c r="AG717" s="3"/>
      <c r="AH717" s="3"/>
    </row>
    <row r="718" ht="15.75" customHeight="1">
      <c r="A718" s="3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3"/>
      <c r="Z718" s="3"/>
      <c r="AA718" s="3"/>
      <c r="AB718" s="3"/>
      <c r="AC718" s="3"/>
      <c r="AD718" s="3"/>
      <c r="AE718" s="3"/>
      <c r="AF718" s="3"/>
      <c r="AG718" s="3"/>
      <c r="AH718" s="3"/>
    </row>
    <row r="719" ht="15.75" customHeight="1">
      <c r="A719" s="3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3"/>
      <c r="Z719" s="3"/>
      <c r="AA719" s="3"/>
      <c r="AB719" s="3"/>
      <c r="AC719" s="3"/>
      <c r="AD719" s="3"/>
      <c r="AE719" s="3"/>
      <c r="AF719" s="3"/>
      <c r="AG719" s="3"/>
      <c r="AH719" s="3"/>
    </row>
    <row r="720" ht="15.75" customHeight="1">
      <c r="A720" s="3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3"/>
      <c r="Z720" s="3"/>
      <c r="AA720" s="3"/>
      <c r="AB720" s="3"/>
      <c r="AC720" s="3"/>
      <c r="AD720" s="3"/>
      <c r="AE720" s="3"/>
      <c r="AF720" s="3"/>
      <c r="AG720" s="3"/>
      <c r="AH720" s="3"/>
    </row>
    <row r="721" ht="15.75" customHeight="1">
      <c r="A721" s="3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3"/>
      <c r="Z721" s="3"/>
      <c r="AA721" s="3"/>
      <c r="AB721" s="3"/>
      <c r="AC721" s="3"/>
      <c r="AD721" s="3"/>
      <c r="AE721" s="3"/>
      <c r="AF721" s="3"/>
      <c r="AG721" s="3"/>
      <c r="AH721" s="3"/>
    </row>
    <row r="722" ht="15.75" customHeight="1">
      <c r="A722" s="3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3"/>
      <c r="Z722" s="3"/>
      <c r="AA722" s="3"/>
      <c r="AB722" s="3"/>
      <c r="AC722" s="3"/>
      <c r="AD722" s="3"/>
      <c r="AE722" s="3"/>
      <c r="AF722" s="3"/>
      <c r="AG722" s="3"/>
      <c r="AH722" s="3"/>
    </row>
    <row r="723" ht="15.75" customHeight="1">
      <c r="A723" s="3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3"/>
      <c r="Z723" s="3"/>
      <c r="AA723" s="3"/>
      <c r="AB723" s="3"/>
      <c r="AC723" s="3"/>
      <c r="AD723" s="3"/>
      <c r="AE723" s="3"/>
      <c r="AF723" s="3"/>
      <c r="AG723" s="3"/>
      <c r="AH723" s="3"/>
    </row>
    <row r="724" ht="15.75" customHeight="1">
      <c r="A724" s="3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3"/>
      <c r="Z724" s="3"/>
      <c r="AA724" s="3"/>
      <c r="AB724" s="3"/>
      <c r="AC724" s="3"/>
      <c r="AD724" s="3"/>
      <c r="AE724" s="3"/>
      <c r="AF724" s="3"/>
      <c r="AG724" s="3"/>
      <c r="AH724" s="3"/>
    </row>
    <row r="725" ht="15.75" customHeight="1">
      <c r="A725" s="3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3"/>
      <c r="Z725" s="3"/>
      <c r="AA725" s="3"/>
      <c r="AB725" s="3"/>
      <c r="AC725" s="3"/>
      <c r="AD725" s="3"/>
      <c r="AE725" s="3"/>
      <c r="AF725" s="3"/>
      <c r="AG725" s="3"/>
      <c r="AH725" s="3"/>
    </row>
    <row r="726" ht="15.75" customHeight="1">
      <c r="A726" s="3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3"/>
      <c r="Z726" s="3"/>
      <c r="AA726" s="3"/>
      <c r="AB726" s="3"/>
      <c r="AC726" s="3"/>
      <c r="AD726" s="3"/>
      <c r="AE726" s="3"/>
      <c r="AF726" s="3"/>
      <c r="AG726" s="3"/>
      <c r="AH726" s="3"/>
    </row>
    <row r="727" ht="15.75" customHeight="1">
      <c r="A727" s="3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3"/>
      <c r="Z727" s="3"/>
      <c r="AA727" s="3"/>
      <c r="AB727" s="3"/>
      <c r="AC727" s="3"/>
      <c r="AD727" s="3"/>
      <c r="AE727" s="3"/>
      <c r="AF727" s="3"/>
      <c r="AG727" s="3"/>
      <c r="AH727" s="3"/>
    </row>
    <row r="728" ht="15.75" customHeight="1">
      <c r="A728" s="3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3"/>
      <c r="Z728" s="3"/>
      <c r="AA728" s="3"/>
      <c r="AB728" s="3"/>
      <c r="AC728" s="3"/>
      <c r="AD728" s="3"/>
      <c r="AE728" s="3"/>
      <c r="AF728" s="3"/>
      <c r="AG728" s="3"/>
      <c r="AH728" s="3"/>
    </row>
    <row r="729" ht="15.75" customHeight="1">
      <c r="A729" s="3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3"/>
      <c r="Z729" s="3"/>
      <c r="AA729" s="3"/>
      <c r="AB729" s="3"/>
      <c r="AC729" s="3"/>
      <c r="AD729" s="3"/>
      <c r="AE729" s="3"/>
      <c r="AF729" s="3"/>
      <c r="AG729" s="3"/>
      <c r="AH729" s="3"/>
    </row>
    <row r="730" ht="15.75" customHeight="1">
      <c r="A730" s="3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3"/>
      <c r="Z730" s="3"/>
      <c r="AA730" s="3"/>
      <c r="AB730" s="3"/>
      <c r="AC730" s="3"/>
      <c r="AD730" s="3"/>
      <c r="AE730" s="3"/>
      <c r="AF730" s="3"/>
      <c r="AG730" s="3"/>
      <c r="AH730" s="3"/>
    </row>
    <row r="731" ht="15.75" customHeight="1">
      <c r="A731" s="3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3"/>
      <c r="Z731" s="3"/>
      <c r="AA731" s="3"/>
      <c r="AB731" s="3"/>
      <c r="AC731" s="3"/>
      <c r="AD731" s="3"/>
      <c r="AE731" s="3"/>
      <c r="AF731" s="3"/>
      <c r="AG731" s="3"/>
      <c r="AH731" s="3"/>
    </row>
    <row r="732" ht="15.75" customHeight="1">
      <c r="A732" s="3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3"/>
      <c r="Z732" s="3"/>
      <c r="AA732" s="3"/>
      <c r="AB732" s="3"/>
      <c r="AC732" s="3"/>
      <c r="AD732" s="3"/>
      <c r="AE732" s="3"/>
      <c r="AF732" s="3"/>
      <c r="AG732" s="3"/>
      <c r="AH732" s="3"/>
    </row>
    <row r="733" ht="15.75" customHeight="1">
      <c r="A733" s="3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3"/>
      <c r="Z733" s="3"/>
      <c r="AA733" s="3"/>
      <c r="AB733" s="3"/>
      <c r="AC733" s="3"/>
      <c r="AD733" s="3"/>
      <c r="AE733" s="3"/>
      <c r="AF733" s="3"/>
      <c r="AG733" s="3"/>
      <c r="AH733" s="3"/>
    </row>
    <row r="734" ht="15.75" customHeight="1">
      <c r="A734" s="3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3"/>
      <c r="Z734" s="3"/>
      <c r="AA734" s="3"/>
      <c r="AB734" s="3"/>
      <c r="AC734" s="3"/>
      <c r="AD734" s="3"/>
      <c r="AE734" s="3"/>
      <c r="AF734" s="3"/>
      <c r="AG734" s="3"/>
      <c r="AH734" s="3"/>
    </row>
    <row r="735" ht="15.75" customHeight="1">
      <c r="A735" s="3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3"/>
      <c r="Z735" s="3"/>
      <c r="AA735" s="3"/>
      <c r="AB735" s="3"/>
      <c r="AC735" s="3"/>
      <c r="AD735" s="3"/>
      <c r="AE735" s="3"/>
      <c r="AF735" s="3"/>
      <c r="AG735" s="3"/>
      <c r="AH735" s="3"/>
    </row>
    <row r="736" ht="15.75" customHeight="1">
      <c r="A736" s="3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3"/>
      <c r="Z736" s="3"/>
      <c r="AA736" s="3"/>
      <c r="AB736" s="3"/>
      <c r="AC736" s="3"/>
      <c r="AD736" s="3"/>
      <c r="AE736" s="3"/>
      <c r="AF736" s="3"/>
      <c r="AG736" s="3"/>
      <c r="AH736" s="3"/>
    </row>
    <row r="737" ht="15.75" customHeight="1">
      <c r="A737" s="3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3"/>
      <c r="Z737" s="3"/>
      <c r="AA737" s="3"/>
      <c r="AB737" s="3"/>
      <c r="AC737" s="3"/>
      <c r="AD737" s="3"/>
      <c r="AE737" s="3"/>
      <c r="AF737" s="3"/>
      <c r="AG737" s="3"/>
      <c r="AH737" s="3"/>
    </row>
    <row r="738" ht="15.75" customHeight="1">
      <c r="A738" s="3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3"/>
      <c r="Z738" s="3"/>
      <c r="AA738" s="3"/>
      <c r="AB738" s="3"/>
      <c r="AC738" s="3"/>
      <c r="AD738" s="3"/>
      <c r="AE738" s="3"/>
      <c r="AF738" s="3"/>
      <c r="AG738" s="3"/>
      <c r="AH738" s="3"/>
    </row>
    <row r="739" ht="15.75" customHeight="1">
      <c r="A739" s="3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3"/>
      <c r="Z739" s="3"/>
      <c r="AA739" s="3"/>
      <c r="AB739" s="3"/>
      <c r="AC739" s="3"/>
      <c r="AD739" s="3"/>
      <c r="AE739" s="3"/>
      <c r="AF739" s="3"/>
      <c r="AG739" s="3"/>
      <c r="AH739" s="3"/>
    </row>
    <row r="740" ht="15.75" customHeight="1">
      <c r="A740" s="3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3"/>
      <c r="Z740" s="3"/>
      <c r="AA740" s="3"/>
      <c r="AB740" s="3"/>
      <c r="AC740" s="3"/>
      <c r="AD740" s="3"/>
      <c r="AE740" s="3"/>
      <c r="AF740" s="3"/>
      <c r="AG740" s="3"/>
      <c r="AH740" s="3"/>
    </row>
    <row r="741" ht="15.75" customHeight="1">
      <c r="A741" s="3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3"/>
      <c r="Z741" s="3"/>
      <c r="AA741" s="3"/>
      <c r="AB741" s="3"/>
      <c r="AC741" s="3"/>
      <c r="AD741" s="3"/>
      <c r="AE741" s="3"/>
      <c r="AF741" s="3"/>
      <c r="AG741" s="3"/>
      <c r="AH741" s="3"/>
    </row>
    <row r="742" ht="15.75" customHeight="1">
      <c r="A742" s="3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3"/>
      <c r="Z742" s="3"/>
      <c r="AA742" s="3"/>
      <c r="AB742" s="3"/>
      <c r="AC742" s="3"/>
      <c r="AD742" s="3"/>
      <c r="AE742" s="3"/>
      <c r="AF742" s="3"/>
      <c r="AG742" s="3"/>
      <c r="AH742" s="3"/>
    </row>
    <row r="743" ht="15.75" customHeight="1">
      <c r="A743" s="3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3"/>
      <c r="Z743" s="3"/>
      <c r="AA743" s="3"/>
      <c r="AB743" s="3"/>
      <c r="AC743" s="3"/>
      <c r="AD743" s="3"/>
      <c r="AE743" s="3"/>
      <c r="AF743" s="3"/>
      <c r="AG743" s="3"/>
      <c r="AH743" s="3"/>
    </row>
    <row r="744" ht="15.75" customHeight="1">
      <c r="A744" s="3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3"/>
      <c r="Z744" s="3"/>
      <c r="AA744" s="3"/>
      <c r="AB744" s="3"/>
      <c r="AC744" s="3"/>
      <c r="AD744" s="3"/>
      <c r="AE744" s="3"/>
      <c r="AF744" s="3"/>
      <c r="AG744" s="3"/>
      <c r="AH744" s="3"/>
    </row>
    <row r="745" ht="15.75" customHeight="1">
      <c r="A745" s="3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3"/>
      <c r="Z745" s="3"/>
      <c r="AA745" s="3"/>
      <c r="AB745" s="3"/>
      <c r="AC745" s="3"/>
      <c r="AD745" s="3"/>
      <c r="AE745" s="3"/>
      <c r="AF745" s="3"/>
      <c r="AG745" s="3"/>
      <c r="AH745" s="3"/>
    </row>
    <row r="746" ht="15.75" customHeight="1">
      <c r="A746" s="3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3"/>
      <c r="Z746" s="3"/>
      <c r="AA746" s="3"/>
      <c r="AB746" s="3"/>
      <c r="AC746" s="3"/>
      <c r="AD746" s="3"/>
      <c r="AE746" s="3"/>
      <c r="AF746" s="3"/>
      <c r="AG746" s="3"/>
      <c r="AH746" s="3"/>
    </row>
    <row r="747" ht="15.75" customHeight="1">
      <c r="A747" s="3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3"/>
      <c r="Z747" s="3"/>
      <c r="AA747" s="3"/>
      <c r="AB747" s="3"/>
      <c r="AC747" s="3"/>
      <c r="AD747" s="3"/>
      <c r="AE747" s="3"/>
      <c r="AF747" s="3"/>
      <c r="AG747" s="3"/>
      <c r="AH747" s="3"/>
    </row>
    <row r="748" ht="15.75" customHeight="1">
      <c r="A748" s="3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3"/>
      <c r="Z748" s="3"/>
      <c r="AA748" s="3"/>
      <c r="AB748" s="3"/>
      <c r="AC748" s="3"/>
      <c r="AD748" s="3"/>
      <c r="AE748" s="3"/>
      <c r="AF748" s="3"/>
      <c r="AG748" s="3"/>
      <c r="AH748" s="3"/>
    </row>
    <row r="749" ht="15.75" customHeight="1">
      <c r="A749" s="3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3"/>
      <c r="Z749" s="3"/>
      <c r="AA749" s="3"/>
      <c r="AB749" s="3"/>
      <c r="AC749" s="3"/>
      <c r="AD749" s="3"/>
      <c r="AE749" s="3"/>
      <c r="AF749" s="3"/>
      <c r="AG749" s="3"/>
      <c r="AH749" s="3"/>
    </row>
    <row r="750" ht="15.75" customHeight="1">
      <c r="A750" s="3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ht="15.75" customHeight="1">
      <c r="A751" s="3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3"/>
      <c r="Z751" s="3"/>
      <c r="AA751" s="3"/>
      <c r="AB751" s="3"/>
      <c r="AC751" s="3"/>
      <c r="AD751" s="3"/>
      <c r="AE751" s="3"/>
      <c r="AF751" s="3"/>
      <c r="AG751" s="3"/>
      <c r="AH751" s="3"/>
    </row>
    <row r="752" ht="15.75" customHeight="1">
      <c r="A752" s="3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3"/>
      <c r="Z752" s="3"/>
      <c r="AA752" s="3"/>
      <c r="AB752" s="3"/>
      <c r="AC752" s="3"/>
      <c r="AD752" s="3"/>
      <c r="AE752" s="3"/>
      <c r="AF752" s="3"/>
      <c r="AG752" s="3"/>
      <c r="AH752" s="3"/>
    </row>
    <row r="753" ht="15.75" customHeight="1">
      <c r="A753" s="3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3"/>
      <c r="Z753" s="3"/>
      <c r="AA753" s="3"/>
      <c r="AB753" s="3"/>
      <c r="AC753" s="3"/>
      <c r="AD753" s="3"/>
      <c r="AE753" s="3"/>
      <c r="AF753" s="3"/>
      <c r="AG753" s="3"/>
      <c r="AH753" s="3"/>
    </row>
    <row r="754" ht="15.75" customHeight="1">
      <c r="A754" s="3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3"/>
      <c r="Z754" s="3"/>
      <c r="AA754" s="3"/>
      <c r="AB754" s="3"/>
      <c r="AC754" s="3"/>
      <c r="AD754" s="3"/>
      <c r="AE754" s="3"/>
      <c r="AF754" s="3"/>
      <c r="AG754" s="3"/>
      <c r="AH754" s="3"/>
    </row>
    <row r="755" ht="15.75" customHeight="1">
      <c r="A755" s="3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3"/>
      <c r="Z755" s="3"/>
      <c r="AA755" s="3"/>
      <c r="AB755" s="3"/>
      <c r="AC755" s="3"/>
      <c r="AD755" s="3"/>
      <c r="AE755" s="3"/>
      <c r="AF755" s="3"/>
      <c r="AG755" s="3"/>
      <c r="AH755" s="3"/>
    </row>
    <row r="756" ht="15.75" customHeight="1">
      <c r="A756" s="3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ht="15.75" customHeight="1">
      <c r="A757" s="3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3"/>
      <c r="Z757" s="3"/>
      <c r="AA757" s="3"/>
      <c r="AB757" s="3"/>
      <c r="AC757" s="3"/>
      <c r="AD757" s="3"/>
      <c r="AE757" s="3"/>
      <c r="AF757" s="3"/>
      <c r="AG757" s="3"/>
      <c r="AH757" s="3"/>
    </row>
    <row r="758" ht="15.75" customHeight="1">
      <c r="A758" s="3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3"/>
      <c r="Z758" s="3"/>
      <c r="AA758" s="3"/>
      <c r="AB758" s="3"/>
      <c r="AC758" s="3"/>
      <c r="AD758" s="3"/>
      <c r="AE758" s="3"/>
      <c r="AF758" s="3"/>
      <c r="AG758" s="3"/>
      <c r="AH758" s="3"/>
    </row>
    <row r="759" ht="15.75" customHeight="1">
      <c r="A759" s="3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3"/>
      <c r="Z759" s="3"/>
      <c r="AA759" s="3"/>
      <c r="AB759" s="3"/>
      <c r="AC759" s="3"/>
      <c r="AD759" s="3"/>
      <c r="AE759" s="3"/>
      <c r="AF759" s="3"/>
      <c r="AG759" s="3"/>
      <c r="AH759" s="3"/>
    </row>
    <row r="760" ht="15.75" customHeight="1">
      <c r="A760" s="3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3"/>
      <c r="Z760" s="3"/>
      <c r="AA760" s="3"/>
      <c r="AB760" s="3"/>
      <c r="AC760" s="3"/>
      <c r="AD760" s="3"/>
      <c r="AE760" s="3"/>
      <c r="AF760" s="3"/>
      <c r="AG760" s="3"/>
      <c r="AH760" s="3"/>
    </row>
    <row r="761" ht="15.75" customHeight="1">
      <c r="A761" s="3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3"/>
      <c r="Z761" s="3"/>
      <c r="AA761" s="3"/>
      <c r="AB761" s="3"/>
      <c r="AC761" s="3"/>
      <c r="AD761" s="3"/>
      <c r="AE761" s="3"/>
      <c r="AF761" s="3"/>
      <c r="AG761" s="3"/>
      <c r="AH761" s="3"/>
    </row>
    <row r="762" ht="15.75" customHeight="1">
      <c r="A762" s="3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3"/>
      <c r="Z762" s="3"/>
      <c r="AA762" s="3"/>
      <c r="AB762" s="3"/>
      <c r="AC762" s="3"/>
      <c r="AD762" s="3"/>
      <c r="AE762" s="3"/>
      <c r="AF762" s="3"/>
      <c r="AG762" s="3"/>
      <c r="AH762" s="3"/>
    </row>
    <row r="763" ht="15.75" customHeight="1">
      <c r="A763" s="3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3"/>
      <c r="Z763" s="3"/>
      <c r="AA763" s="3"/>
      <c r="AB763" s="3"/>
      <c r="AC763" s="3"/>
      <c r="AD763" s="3"/>
      <c r="AE763" s="3"/>
      <c r="AF763" s="3"/>
      <c r="AG763" s="3"/>
      <c r="AH763" s="3"/>
    </row>
    <row r="764" ht="15.75" customHeight="1">
      <c r="A764" s="3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3"/>
      <c r="Z764" s="3"/>
      <c r="AA764" s="3"/>
      <c r="AB764" s="3"/>
      <c r="AC764" s="3"/>
      <c r="AD764" s="3"/>
      <c r="AE764" s="3"/>
      <c r="AF764" s="3"/>
      <c r="AG764" s="3"/>
      <c r="AH764" s="3"/>
    </row>
    <row r="765" ht="15.75" customHeight="1">
      <c r="A765" s="3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3"/>
      <c r="Z765" s="3"/>
      <c r="AA765" s="3"/>
      <c r="AB765" s="3"/>
      <c r="AC765" s="3"/>
      <c r="AD765" s="3"/>
      <c r="AE765" s="3"/>
      <c r="AF765" s="3"/>
      <c r="AG765" s="3"/>
      <c r="AH765" s="3"/>
    </row>
    <row r="766" ht="15.75" customHeight="1">
      <c r="A766" s="3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3"/>
      <c r="Z766" s="3"/>
      <c r="AA766" s="3"/>
      <c r="AB766" s="3"/>
      <c r="AC766" s="3"/>
      <c r="AD766" s="3"/>
      <c r="AE766" s="3"/>
      <c r="AF766" s="3"/>
      <c r="AG766" s="3"/>
      <c r="AH766" s="3"/>
    </row>
    <row r="767" ht="15.75" customHeight="1">
      <c r="A767" s="3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3"/>
      <c r="Z767" s="3"/>
      <c r="AA767" s="3"/>
      <c r="AB767" s="3"/>
      <c r="AC767" s="3"/>
      <c r="AD767" s="3"/>
      <c r="AE767" s="3"/>
      <c r="AF767" s="3"/>
      <c r="AG767" s="3"/>
      <c r="AH767" s="3"/>
    </row>
    <row r="768" ht="15.75" customHeight="1">
      <c r="A768" s="3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ht="15.75" customHeight="1">
      <c r="A769" s="3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ht="15.75" customHeight="1">
      <c r="A770" s="3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3"/>
      <c r="Z770" s="3"/>
      <c r="AA770" s="3"/>
      <c r="AB770" s="3"/>
      <c r="AC770" s="3"/>
      <c r="AD770" s="3"/>
      <c r="AE770" s="3"/>
      <c r="AF770" s="3"/>
      <c r="AG770" s="3"/>
      <c r="AH770" s="3"/>
    </row>
    <row r="771" ht="15.75" customHeight="1">
      <c r="A771" s="3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3"/>
      <c r="Z771" s="3"/>
      <c r="AA771" s="3"/>
      <c r="AB771" s="3"/>
      <c r="AC771" s="3"/>
      <c r="AD771" s="3"/>
      <c r="AE771" s="3"/>
      <c r="AF771" s="3"/>
      <c r="AG771" s="3"/>
      <c r="AH771" s="3"/>
    </row>
    <row r="772" ht="15.75" customHeight="1">
      <c r="A772" s="3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3"/>
      <c r="Z772" s="3"/>
      <c r="AA772" s="3"/>
      <c r="AB772" s="3"/>
      <c r="AC772" s="3"/>
      <c r="AD772" s="3"/>
      <c r="AE772" s="3"/>
      <c r="AF772" s="3"/>
      <c r="AG772" s="3"/>
      <c r="AH772" s="3"/>
    </row>
    <row r="773" ht="15.75" customHeight="1">
      <c r="A773" s="3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3"/>
      <c r="Z773" s="3"/>
      <c r="AA773" s="3"/>
      <c r="AB773" s="3"/>
      <c r="AC773" s="3"/>
      <c r="AD773" s="3"/>
      <c r="AE773" s="3"/>
      <c r="AF773" s="3"/>
      <c r="AG773" s="3"/>
      <c r="AH773" s="3"/>
    </row>
    <row r="774" ht="15.75" customHeight="1">
      <c r="A774" s="3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3"/>
      <c r="Z774" s="3"/>
      <c r="AA774" s="3"/>
      <c r="AB774" s="3"/>
      <c r="AC774" s="3"/>
      <c r="AD774" s="3"/>
      <c r="AE774" s="3"/>
      <c r="AF774" s="3"/>
      <c r="AG774" s="3"/>
      <c r="AH774" s="3"/>
    </row>
    <row r="775" ht="15.75" customHeight="1">
      <c r="A775" s="3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3"/>
      <c r="Z775" s="3"/>
      <c r="AA775" s="3"/>
      <c r="AB775" s="3"/>
      <c r="AC775" s="3"/>
      <c r="AD775" s="3"/>
      <c r="AE775" s="3"/>
      <c r="AF775" s="3"/>
      <c r="AG775" s="3"/>
      <c r="AH775" s="3"/>
    </row>
    <row r="776" ht="15.75" customHeight="1">
      <c r="A776" s="3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3"/>
      <c r="Z776" s="3"/>
      <c r="AA776" s="3"/>
      <c r="AB776" s="3"/>
      <c r="AC776" s="3"/>
      <c r="AD776" s="3"/>
      <c r="AE776" s="3"/>
      <c r="AF776" s="3"/>
      <c r="AG776" s="3"/>
      <c r="AH776" s="3"/>
    </row>
    <row r="777" ht="15.75" customHeight="1">
      <c r="A777" s="3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3"/>
      <c r="Z777" s="3"/>
      <c r="AA777" s="3"/>
      <c r="AB777" s="3"/>
      <c r="AC777" s="3"/>
      <c r="AD777" s="3"/>
      <c r="AE777" s="3"/>
      <c r="AF777" s="3"/>
      <c r="AG777" s="3"/>
      <c r="AH777" s="3"/>
    </row>
    <row r="778" ht="15.75" customHeight="1">
      <c r="A778" s="3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3"/>
      <c r="Z778" s="3"/>
      <c r="AA778" s="3"/>
      <c r="AB778" s="3"/>
      <c r="AC778" s="3"/>
      <c r="AD778" s="3"/>
      <c r="AE778" s="3"/>
      <c r="AF778" s="3"/>
      <c r="AG778" s="3"/>
      <c r="AH778" s="3"/>
    </row>
    <row r="779" ht="15.75" customHeight="1">
      <c r="A779" s="3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3"/>
      <c r="Z779" s="3"/>
      <c r="AA779" s="3"/>
      <c r="AB779" s="3"/>
      <c r="AC779" s="3"/>
      <c r="AD779" s="3"/>
      <c r="AE779" s="3"/>
      <c r="AF779" s="3"/>
      <c r="AG779" s="3"/>
      <c r="AH779" s="3"/>
    </row>
    <row r="780" ht="15.75" customHeight="1">
      <c r="A780" s="3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3"/>
      <c r="Z780" s="3"/>
      <c r="AA780" s="3"/>
      <c r="AB780" s="3"/>
      <c r="AC780" s="3"/>
      <c r="AD780" s="3"/>
      <c r="AE780" s="3"/>
      <c r="AF780" s="3"/>
      <c r="AG780" s="3"/>
      <c r="AH780" s="3"/>
    </row>
    <row r="781" ht="15.75" customHeight="1">
      <c r="A781" s="3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3"/>
      <c r="Z781" s="3"/>
      <c r="AA781" s="3"/>
      <c r="AB781" s="3"/>
      <c r="AC781" s="3"/>
      <c r="AD781" s="3"/>
      <c r="AE781" s="3"/>
      <c r="AF781" s="3"/>
      <c r="AG781" s="3"/>
      <c r="AH781" s="3"/>
    </row>
    <row r="782" ht="15.75" customHeight="1">
      <c r="A782" s="3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3"/>
      <c r="Z782" s="3"/>
      <c r="AA782" s="3"/>
      <c r="AB782" s="3"/>
      <c r="AC782" s="3"/>
      <c r="AD782" s="3"/>
      <c r="AE782" s="3"/>
      <c r="AF782" s="3"/>
      <c r="AG782" s="3"/>
      <c r="AH782" s="3"/>
    </row>
    <row r="783" ht="15.75" customHeight="1">
      <c r="A783" s="3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3"/>
      <c r="Z783" s="3"/>
      <c r="AA783" s="3"/>
      <c r="AB783" s="3"/>
      <c r="AC783" s="3"/>
      <c r="AD783" s="3"/>
      <c r="AE783" s="3"/>
      <c r="AF783" s="3"/>
      <c r="AG783" s="3"/>
      <c r="AH783" s="3"/>
    </row>
    <row r="784" ht="15.75" customHeight="1">
      <c r="A784" s="3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3"/>
      <c r="Z784" s="3"/>
      <c r="AA784" s="3"/>
      <c r="AB784" s="3"/>
      <c r="AC784" s="3"/>
      <c r="AD784" s="3"/>
      <c r="AE784" s="3"/>
      <c r="AF784" s="3"/>
      <c r="AG784" s="3"/>
      <c r="AH784" s="3"/>
    </row>
    <row r="785" ht="15.75" customHeight="1">
      <c r="A785" s="3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3"/>
      <c r="Z785" s="3"/>
      <c r="AA785" s="3"/>
      <c r="AB785" s="3"/>
      <c r="AC785" s="3"/>
      <c r="AD785" s="3"/>
      <c r="AE785" s="3"/>
      <c r="AF785" s="3"/>
      <c r="AG785" s="3"/>
      <c r="AH785" s="3"/>
    </row>
    <row r="786" ht="15.75" customHeight="1">
      <c r="A786" s="3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3"/>
      <c r="Z786" s="3"/>
      <c r="AA786" s="3"/>
      <c r="AB786" s="3"/>
      <c r="AC786" s="3"/>
      <c r="AD786" s="3"/>
      <c r="AE786" s="3"/>
      <c r="AF786" s="3"/>
      <c r="AG786" s="3"/>
      <c r="AH786" s="3"/>
    </row>
    <row r="787" ht="15.75" customHeight="1">
      <c r="A787" s="3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3"/>
      <c r="Z787" s="3"/>
      <c r="AA787" s="3"/>
      <c r="AB787" s="3"/>
      <c r="AC787" s="3"/>
      <c r="AD787" s="3"/>
      <c r="AE787" s="3"/>
      <c r="AF787" s="3"/>
      <c r="AG787" s="3"/>
      <c r="AH787" s="3"/>
    </row>
    <row r="788" ht="15.75" customHeight="1">
      <c r="A788" s="3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3"/>
      <c r="Z788" s="3"/>
      <c r="AA788" s="3"/>
      <c r="AB788" s="3"/>
      <c r="AC788" s="3"/>
      <c r="AD788" s="3"/>
      <c r="AE788" s="3"/>
      <c r="AF788" s="3"/>
      <c r="AG788" s="3"/>
      <c r="AH788" s="3"/>
    </row>
    <row r="789" ht="15.75" customHeight="1">
      <c r="A789" s="3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3"/>
      <c r="Z789" s="3"/>
      <c r="AA789" s="3"/>
      <c r="AB789" s="3"/>
      <c r="AC789" s="3"/>
      <c r="AD789" s="3"/>
      <c r="AE789" s="3"/>
      <c r="AF789" s="3"/>
      <c r="AG789" s="3"/>
      <c r="AH789" s="3"/>
    </row>
    <row r="790" ht="15.75" customHeight="1">
      <c r="A790" s="3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ht="15.75" customHeight="1">
      <c r="A791" s="3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3"/>
      <c r="Z791" s="3"/>
      <c r="AA791" s="3"/>
      <c r="AB791" s="3"/>
      <c r="AC791" s="3"/>
      <c r="AD791" s="3"/>
      <c r="AE791" s="3"/>
      <c r="AF791" s="3"/>
      <c r="AG791" s="3"/>
      <c r="AH791" s="3"/>
    </row>
    <row r="792" ht="15.75" customHeight="1">
      <c r="A792" s="3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3"/>
      <c r="Z792" s="3"/>
      <c r="AA792" s="3"/>
      <c r="AB792" s="3"/>
      <c r="AC792" s="3"/>
      <c r="AD792" s="3"/>
      <c r="AE792" s="3"/>
      <c r="AF792" s="3"/>
      <c r="AG792" s="3"/>
      <c r="AH792" s="3"/>
    </row>
    <row r="793" ht="15.75" customHeight="1">
      <c r="A793" s="3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3"/>
      <c r="Z793" s="3"/>
      <c r="AA793" s="3"/>
      <c r="AB793" s="3"/>
      <c r="AC793" s="3"/>
      <c r="AD793" s="3"/>
      <c r="AE793" s="3"/>
      <c r="AF793" s="3"/>
      <c r="AG793" s="3"/>
      <c r="AH793" s="3"/>
    </row>
    <row r="794" ht="15.75" customHeight="1">
      <c r="A794" s="3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3"/>
      <c r="Z794" s="3"/>
      <c r="AA794" s="3"/>
      <c r="AB794" s="3"/>
      <c r="AC794" s="3"/>
      <c r="AD794" s="3"/>
      <c r="AE794" s="3"/>
      <c r="AF794" s="3"/>
      <c r="AG794" s="3"/>
      <c r="AH794" s="3"/>
    </row>
    <row r="795" ht="15.75" customHeight="1">
      <c r="A795" s="3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3"/>
      <c r="Z795" s="3"/>
      <c r="AA795" s="3"/>
      <c r="AB795" s="3"/>
      <c r="AC795" s="3"/>
      <c r="AD795" s="3"/>
      <c r="AE795" s="3"/>
      <c r="AF795" s="3"/>
      <c r="AG795" s="3"/>
      <c r="AH795" s="3"/>
    </row>
    <row r="796" ht="15.75" customHeight="1">
      <c r="A796" s="3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3"/>
      <c r="Z796" s="3"/>
      <c r="AA796" s="3"/>
      <c r="AB796" s="3"/>
      <c r="AC796" s="3"/>
      <c r="AD796" s="3"/>
      <c r="AE796" s="3"/>
      <c r="AF796" s="3"/>
      <c r="AG796" s="3"/>
      <c r="AH796" s="3"/>
    </row>
    <row r="797" ht="15.75" customHeight="1">
      <c r="A797" s="3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3"/>
      <c r="Z797" s="3"/>
      <c r="AA797" s="3"/>
      <c r="AB797" s="3"/>
      <c r="AC797" s="3"/>
      <c r="AD797" s="3"/>
      <c r="AE797" s="3"/>
      <c r="AF797" s="3"/>
      <c r="AG797" s="3"/>
      <c r="AH797" s="3"/>
    </row>
    <row r="798" ht="15.75" customHeight="1">
      <c r="A798" s="3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3"/>
      <c r="Z798" s="3"/>
      <c r="AA798" s="3"/>
      <c r="AB798" s="3"/>
      <c r="AC798" s="3"/>
      <c r="AD798" s="3"/>
      <c r="AE798" s="3"/>
      <c r="AF798" s="3"/>
      <c r="AG798" s="3"/>
      <c r="AH798" s="3"/>
    </row>
    <row r="799" ht="15.75" customHeight="1">
      <c r="A799" s="3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3"/>
      <c r="Z799" s="3"/>
      <c r="AA799" s="3"/>
      <c r="AB799" s="3"/>
      <c r="AC799" s="3"/>
      <c r="AD799" s="3"/>
      <c r="AE799" s="3"/>
      <c r="AF799" s="3"/>
      <c r="AG799" s="3"/>
      <c r="AH799" s="3"/>
    </row>
    <row r="800" ht="15.75" customHeight="1">
      <c r="A800" s="3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3"/>
      <c r="Z800" s="3"/>
      <c r="AA800" s="3"/>
      <c r="AB800" s="3"/>
      <c r="AC800" s="3"/>
      <c r="AD800" s="3"/>
      <c r="AE800" s="3"/>
      <c r="AF800" s="3"/>
      <c r="AG800" s="3"/>
      <c r="AH800" s="3"/>
    </row>
    <row r="801" ht="15.75" customHeight="1">
      <c r="A801" s="3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ht="15.75" customHeight="1">
      <c r="A802" s="3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ht="15.75" customHeight="1">
      <c r="A803" s="3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ht="15.75" customHeight="1">
      <c r="A804" s="3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ht="15.75" customHeight="1">
      <c r="A805" s="3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3"/>
      <c r="Z805" s="3"/>
      <c r="AA805" s="3"/>
      <c r="AB805" s="3"/>
      <c r="AC805" s="3"/>
      <c r="AD805" s="3"/>
      <c r="AE805" s="3"/>
      <c r="AF805" s="3"/>
      <c r="AG805" s="3"/>
      <c r="AH805" s="3"/>
    </row>
    <row r="806" ht="15.75" customHeight="1">
      <c r="A806" s="3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3"/>
      <c r="Z806" s="3"/>
      <c r="AA806" s="3"/>
      <c r="AB806" s="3"/>
      <c r="AC806" s="3"/>
      <c r="AD806" s="3"/>
      <c r="AE806" s="3"/>
      <c r="AF806" s="3"/>
      <c r="AG806" s="3"/>
      <c r="AH806" s="3"/>
    </row>
    <row r="807" ht="15.75" customHeight="1">
      <c r="A807" s="3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3"/>
      <c r="Z807" s="3"/>
      <c r="AA807" s="3"/>
      <c r="AB807" s="3"/>
      <c r="AC807" s="3"/>
      <c r="AD807" s="3"/>
      <c r="AE807" s="3"/>
      <c r="AF807" s="3"/>
      <c r="AG807" s="3"/>
      <c r="AH807" s="3"/>
    </row>
    <row r="808" ht="15.75" customHeight="1">
      <c r="A808" s="3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3"/>
      <c r="Z808" s="3"/>
      <c r="AA808" s="3"/>
      <c r="AB808" s="3"/>
      <c r="AC808" s="3"/>
      <c r="AD808" s="3"/>
      <c r="AE808" s="3"/>
      <c r="AF808" s="3"/>
      <c r="AG808" s="3"/>
      <c r="AH808" s="3"/>
    </row>
    <row r="809" ht="15.75" customHeight="1">
      <c r="A809" s="3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3"/>
      <c r="Z809" s="3"/>
      <c r="AA809" s="3"/>
      <c r="AB809" s="3"/>
      <c r="AC809" s="3"/>
      <c r="AD809" s="3"/>
      <c r="AE809" s="3"/>
      <c r="AF809" s="3"/>
      <c r="AG809" s="3"/>
      <c r="AH809" s="3"/>
    </row>
    <row r="810" ht="15.75" customHeight="1">
      <c r="A810" s="3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3"/>
      <c r="Z810" s="3"/>
      <c r="AA810" s="3"/>
      <c r="AB810" s="3"/>
      <c r="AC810" s="3"/>
      <c r="AD810" s="3"/>
      <c r="AE810" s="3"/>
      <c r="AF810" s="3"/>
      <c r="AG810" s="3"/>
      <c r="AH810" s="3"/>
    </row>
    <row r="811" ht="15.75" customHeight="1">
      <c r="A811" s="3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3"/>
      <c r="Z811" s="3"/>
      <c r="AA811" s="3"/>
      <c r="AB811" s="3"/>
      <c r="AC811" s="3"/>
      <c r="AD811" s="3"/>
      <c r="AE811" s="3"/>
      <c r="AF811" s="3"/>
      <c r="AG811" s="3"/>
      <c r="AH811" s="3"/>
    </row>
    <row r="812" ht="15.75" customHeight="1">
      <c r="A812" s="3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3"/>
      <c r="Z812" s="3"/>
      <c r="AA812" s="3"/>
      <c r="AB812" s="3"/>
      <c r="AC812" s="3"/>
      <c r="AD812" s="3"/>
      <c r="AE812" s="3"/>
      <c r="AF812" s="3"/>
      <c r="AG812" s="3"/>
      <c r="AH812" s="3"/>
    </row>
    <row r="813" ht="15.75" customHeight="1">
      <c r="A813" s="3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3"/>
      <c r="Z813" s="3"/>
      <c r="AA813" s="3"/>
      <c r="AB813" s="3"/>
      <c r="AC813" s="3"/>
      <c r="AD813" s="3"/>
      <c r="AE813" s="3"/>
      <c r="AF813" s="3"/>
      <c r="AG813" s="3"/>
      <c r="AH813" s="3"/>
    </row>
    <row r="814" ht="15.75" customHeight="1">
      <c r="A814" s="3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3"/>
      <c r="Z814" s="3"/>
      <c r="AA814" s="3"/>
      <c r="AB814" s="3"/>
      <c r="AC814" s="3"/>
      <c r="AD814" s="3"/>
      <c r="AE814" s="3"/>
      <c r="AF814" s="3"/>
      <c r="AG814" s="3"/>
      <c r="AH814" s="3"/>
    </row>
    <row r="815" ht="15.75" customHeight="1">
      <c r="A815" s="3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3"/>
      <c r="Z815" s="3"/>
      <c r="AA815" s="3"/>
      <c r="AB815" s="3"/>
      <c r="AC815" s="3"/>
      <c r="AD815" s="3"/>
      <c r="AE815" s="3"/>
      <c r="AF815" s="3"/>
      <c r="AG815" s="3"/>
      <c r="AH815" s="3"/>
    </row>
    <row r="816" ht="15.75" customHeight="1">
      <c r="A816" s="3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ht="15.75" customHeight="1">
      <c r="A817" s="3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3"/>
      <c r="Z817" s="3"/>
      <c r="AA817" s="3"/>
      <c r="AB817" s="3"/>
      <c r="AC817" s="3"/>
      <c r="AD817" s="3"/>
      <c r="AE817" s="3"/>
      <c r="AF817" s="3"/>
      <c r="AG817" s="3"/>
      <c r="AH817" s="3"/>
    </row>
    <row r="818" ht="15.75" customHeight="1">
      <c r="A818" s="3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3"/>
      <c r="Z818" s="3"/>
      <c r="AA818" s="3"/>
      <c r="AB818" s="3"/>
      <c r="AC818" s="3"/>
      <c r="AD818" s="3"/>
      <c r="AE818" s="3"/>
      <c r="AF818" s="3"/>
      <c r="AG818" s="3"/>
      <c r="AH818" s="3"/>
    </row>
    <row r="819" ht="15.75" customHeight="1">
      <c r="A819" s="3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3"/>
      <c r="Z819" s="3"/>
      <c r="AA819" s="3"/>
      <c r="AB819" s="3"/>
      <c r="AC819" s="3"/>
      <c r="AD819" s="3"/>
      <c r="AE819" s="3"/>
      <c r="AF819" s="3"/>
      <c r="AG819" s="3"/>
      <c r="AH819" s="3"/>
    </row>
    <row r="820" ht="15.75" customHeight="1">
      <c r="A820" s="3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3"/>
      <c r="Z820" s="3"/>
      <c r="AA820" s="3"/>
      <c r="AB820" s="3"/>
      <c r="AC820" s="3"/>
      <c r="AD820" s="3"/>
      <c r="AE820" s="3"/>
      <c r="AF820" s="3"/>
      <c r="AG820" s="3"/>
      <c r="AH820" s="3"/>
    </row>
    <row r="821" ht="15.75" customHeight="1">
      <c r="A821" s="3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3"/>
      <c r="Z821" s="3"/>
      <c r="AA821" s="3"/>
      <c r="AB821" s="3"/>
      <c r="AC821" s="3"/>
      <c r="AD821" s="3"/>
      <c r="AE821" s="3"/>
      <c r="AF821" s="3"/>
      <c r="AG821" s="3"/>
      <c r="AH821" s="3"/>
    </row>
    <row r="822" ht="15.75" customHeight="1">
      <c r="A822" s="3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3"/>
      <c r="Z822" s="3"/>
      <c r="AA822" s="3"/>
      <c r="AB822" s="3"/>
      <c r="AC822" s="3"/>
      <c r="AD822" s="3"/>
      <c r="AE822" s="3"/>
      <c r="AF822" s="3"/>
      <c r="AG822" s="3"/>
      <c r="AH822" s="3"/>
    </row>
    <row r="823" ht="15.75" customHeight="1">
      <c r="A823" s="3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3"/>
      <c r="Z823" s="3"/>
      <c r="AA823" s="3"/>
      <c r="AB823" s="3"/>
      <c r="AC823" s="3"/>
      <c r="AD823" s="3"/>
      <c r="AE823" s="3"/>
      <c r="AF823" s="3"/>
      <c r="AG823" s="3"/>
      <c r="AH823" s="3"/>
    </row>
    <row r="824" ht="15.75" customHeight="1">
      <c r="A824" s="3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3"/>
      <c r="Z824" s="3"/>
      <c r="AA824" s="3"/>
      <c r="AB824" s="3"/>
      <c r="AC824" s="3"/>
      <c r="AD824" s="3"/>
      <c r="AE824" s="3"/>
      <c r="AF824" s="3"/>
      <c r="AG824" s="3"/>
      <c r="AH824" s="3"/>
    </row>
    <row r="825" ht="15.75" customHeight="1">
      <c r="A825" s="3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3"/>
      <c r="Z825" s="3"/>
      <c r="AA825" s="3"/>
      <c r="AB825" s="3"/>
      <c r="AC825" s="3"/>
      <c r="AD825" s="3"/>
      <c r="AE825" s="3"/>
      <c r="AF825" s="3"/>
      <c r="AG825" s="3"/>
      <c r="AH825" s="3"/>
    </row>
    <row r="826" ht="15.75" customHeight="1">
      <c r="A826" s="3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3"/>
      <c r="Z826" s="3"/>
      <c r="AA826" s="3"/>
      <c r="AB826" s="3"/>
      <c r="AC826" s="3"/>
      <c r="AD826" s="3"/>
      <c r="AE826" s="3"/>
      <c r="AF826" s="3"/>
      <c r="AG826" s="3"/>
      <c r="AH826" s="3"/>
    </row>
    <row r="827" ht="15.75" customHeight="1">
      <c r="A827" s="3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3"/>
      <c r="Z827" s="3"/>
      <c r="AA827" s="3"/>
      <c r="AB827" s="3"/>
      <c r="AC827" s="3"/>
      <c r="AD827" s="3"/>
      <c r="AE827" s="3"/>
      <c r="AF827" s="3"/>
      <c r="AG827" s="3"/>
      <c r="AH827" s="3"/>
    </row>
    <row r="828" ht="15.75" customHeight="1">
      <c r="A828" s="3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3"/>
      <c r="Z828" s="3"/>
      <c r="AA828" s="3"/>
      <c r="AB828" s="3"/>
      <c r="AC828" s="3"/>
      <c r="AD828" s="3"/>
      <c r="AE828" s="3"/>
      <c r="AF828" s="3"/>
      <c r="AG828" s="3"/>
      <c r="AH828" s="3"/>
    </row>
    <row r="829" ht="15.75" customHeight="1">
      <c r="A829" s="3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3"/>
      <c r="Z829" s="3"/>
      <c r="AA829" s="3"/>
      <c r="AB829" s="3"/>
      <c r="AC829" s="3"/>
      <c r="AD829" s="3"/>
      <c r="AE829" s="3"/>
      <c r="AF829" s="3"/>
      <c r="AG829" s="3"/>
      <c r="AH829" s="3"/>
    </row>
    <row r="830" ht="15.75" customHeight="1">
      <c r="A830" s="3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3"/>
      <c r="Z830" s="3"/>
      <c r="AA830" s="3"/>
      <c r="AB830" s="3"/>
      <c r="AC830" s="3"/>
      <c r="AD830" s="3"/>
      <c r="AE830" s="3"/>
      <c r="AF830" s="3"/>
      <c r="AG830" s="3"/>
      <c r="AH830" s="3"/>
    </row>
    <row r="831" ht="15.75" customHeight="1">
      <c r="A831" s="3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3"/>
      <c r="Z831" s="3"/>
      <c r="AA831" s="3"/>
      <c r="AB831" s="3"/>
      <c r="AC831" s="3"/>
      <c r="AD831" s="3"/>
      <c r="AE831" s="3"/>
      <c r="AF831" s="3"/>
      <c r="AG831" s="3"/>
      <c r="AH831" s="3"/>
    </row>
    <row r="832" ht="15.75" customHeight="1">
      <c r="A832" s="3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3"/>
      <c r="Z832" s="3"/>
      <c r="AA832" s="3"/>
      <c r="AB832" s="3"/>
      <c r="AC832" s="3"/>
      <c r="AD832" s="3"/>
      <c r="AE832" s="3"/>
      <c r="AF832" s="3"/>
      <c r="AG832" s="3"/>
      <c r="AH832" s="3"/>
    </row>
    <row r="833" ht="15.75" customHeight="1">
      <c r="A833" s="3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3"/>
      <c r="Z833" s="3"/>
      <c r="AA833" s="3"/>
      <c r="AB833" s="3"/>
      <c r="AC833" s="3"/>
      <c r="AD833" s="3"/>
      <c r="AE833" s="3"/>
      <c r="AF833" s="3"/>
      <c r="AG833" s="3"/>
      <c r="AH833" s="3"/>
    </row>
    <row r="834" ht="15.75" customHeight="1">
      <c r="A834" s="3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3"/>
      <c r="Z834" s="3"/>
      <c r="AA834" s="3"/>
      <c r="AB834" s="3"/>
      <c r="AC834" s="3"/>
      <c r="AD834" s="3"/>
      <c r="AE834" s="3"/>
      <c r="AF834" s="3"/>
      <c r="AG834" s="3"/>
      <c r="AH834" s="3"/>
    </row>
    <row r="835" ht="15.75" customHeight="1">
      <c r="A835" s="3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3"/>
      <c r="Z835" s="3"/>
      <c r="AA835" s="3"/>
      <c r="AB835" s="3"/>
      <c r="AC835" s="3"/>
      <c r="AD835" s="3"/>
      <c r="AE835" s="3"/>
      <c r="AF835" s="3"/>
      <c r="AG835" s="3"/>
      <c r="AH835" s="3"/>
    </row>
    <row r="836" ht="15.75" customHeight="1">
      <c r="A836" s="3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3"/>
      <c r="Z836" s="3"/>
      <c r="AA836" s="3"/>
      <c r="AB836" s="3"/>
      <c r="AC836" s="3"/>
      <c r="AD836" s="3"/>
      <c r="AE836" s="3"/>
      <c r="AF836" s="3"/>
      <c r="AG836" s="3"/>
      <c r="AH836" s="3"/>
    </row>
    <row r="837" ht="15.75" customHeight="1">
      <c r="A837" s="3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3"/>
      <c r="Z837" s="3"/>
      <c r="AA837" s="3"/>
      <c r="AB837" s="3"/>
      <c r="AC837" s="3"/>
      <c r="AD837" s="3"/>
      <c r="AE837" s="3"/>
      <c r="AF837" s="3"/>
      <c r="AG837" s="3"/>
      <c r="AH837" s="3"/>
    </row>
    <row r="838" ht="15.75" customHeight="1">
      <c r="A838" s="3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3"/>
      <c r="Z838" s="3"/>
      <c r="AA838" s="3"/>
      <c r="AB838" s="3"/>
      <c r="AC838" s="3"/>
      <c r="AD838" s="3"/>
      <c r="AE838" s="3"/>
      <c r="AF838" s="3"/>
      <c r="AG838" s="3"/>
      <c r="AH838" s="3"/>
    </row>
    <row r="839" ht="15.75" customHeight="1">
      <c r="A839" s="3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3"/>
      <c r="Z839" s="3"/>
      <c r="AA839" s="3"/>
      <c r="AB839" s="3"/>
      <c r="AC839" s="3"/>
      <c r="AD839" s="3"/>
      <c r="AE839" s="3"/>
      <c r="AF839" s="3"/>
      <c r="AG839" s="3"/>
      <c r="AH839" s="3"/>
    </row>
    <row r="840" ht="15.75" customHeight="1">
      <c r="A840" s="3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3"/>
      <c r="Z840" s="3"/>
      <c r="AA840" s="3"/>
      <c r="AB840" s="3"/>
      <c r="AC840" s="3"/>
      <c r="AD840" s="3"/>
      <c r="AE840" s="3"/>
      <c r="AF840" s="3"/>
      <c r="AG840" s="3"/>
      <c r="AH840" s="3"/>
    </row>
    <row r="841" ht="15.75" customHeight="1">
      <c r="A841" s="3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3"/>
      <c r="Z841" s="3"/>
      <c r="AA841" s="3"/>
      <c r="AB841" s="3"/>
      <c r="AC841" s="3"/>
      <c r="AD841" s="3"/>
      <c r="AE841" s="3"/>
      <c r="AF841" s="3"/>
      <c r="AG841" s="3"/>
      <c r="AH841" s="3"/>
    </row>
    <row r="842" ht="15.75" customHeight="1">
      <c r="A842" s="3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3"/>
      <c r="Z842" s="3"/>
      <c r="AA842" s="3"/>
      <c r="AB842" s="3"/>
      <c r="AC842" s="3"/>
      <c r="AD842" s="3"/>
      <c r="AE842" s="3"/>
      <c r="AF842" s="3"/>
      <c r="AG842" s="3"/>
      <c r="AH842" s="3"/>
    </row>
    <row r="843" ht="15.75" customHeight="1">
      <c r="A843" s="3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3"/>
      <c r="Z843" s="3"/>
      <c r="AA843" s="3"/>
      <c r="AB843" s="3"/>
      <c r="AC843" s="3"/>
      <c r="AD843" s="3"/>
      <c r="AE843" s="3"/>
      <c r="AF843" s="3"/>
      <c r="AG843" s="3"/>
      <c r="AH843" s="3"/>
    </row>
    <row r="844" ht="15.75" customHeight="1">
      <c r="A844" s="3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3"/>
      <c r="Z844" s="3"/>
      <c r="AA844" s="3"/>
      <c r="AB844" s="3"/>
      <c r="AC844" s="3"/>
      <c r="AD844" s="3"/>
      <c r="AE844" s="3"/>
      <c r="AF844" s="3"/>
      <c r="AG844" s="3"/>
      <c r="AH844" s="3"/>
    </row>
    <row r="845" ht="15.75" customHeight="1">
      <c r="A845" s="3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3"/>
      <c r="Z845" s="3"/>
      <c r="AA845" s="3"/>
      <c r="AB845" s="3"/>
      <c r="AC845" s="3"/>
      <c r="AD845" s="3"/>
      <c r="AE845" s="3"/>
      <c r="AF845" s="3"/>
      <c r="AG845" s="3"/>
      <c r="AH845" s="3"/>
    </row>
    <row r="846" ht="15.75" customHeight="1">
      <c r="A846" s="3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3"/>
      <c r="Z846" s="3"/>
      <c r="AA846" s="3"/>
      <c r="AB846" s="3"/>
      <c r="AC846" s="3"/>
      <c r="AD846" s="3"/>
      <c r="AE846" s="3"/>
      <c r="AF846" s="3"/>
      <c r="AG846" s="3"/>
      <c r="AH846" s="3"/>
    </row>
    <row r="847" ht="15.75" customHeight="1">
      <c r="A847" s="3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3"/>
      <c r="Z847" s="3"/>
      <c r="AA847" s="3"/>
      <c r="AB847" s="3"/>
      <c r="AC847" s="3"/>
      <c r="AD847" s="3"/>
      <c r="AE847" s="3"/>
      <c r="AF847" s="3"/>
      <c r="AG847" s="3"/>
      <c r="AH847" s="3"/>
    </row>
    <row r="848" ht="15.75" customHeight="1">
      <c r="A848" s="3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3"/>
      <c r="Z848" s="3"/>
      <c r="AA848" s="3"/>
      <c r="AB848" s="3"/>
      <c r="AC848" s="3"/>
      <c r="AD848" s="3"/>
      <c r="AE848" s="3"/>
      <c r="AF848" s="3"/>
      <c r="AG848" s="3"/>
      <c r="AH848" s="3"/>
    </row>
    <row r="849" ht="15.75" customHeight="1">
      <c r="A849" s="3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3"/>
      <c r="Z849" s="3"/>
      <c r="AA849" s="3"/>
      <c r="AB849" s="3"/>
      <c r="AC849" s="3"/>
      <c r="AD849" s="3"/>
      <c r="AE849" s="3"/>
      <c r="AF849" s="3"/>
      <c r="AG849" s="3"/>
      <c r="AH849" s="3"/>
    </row>
    <row r="850" ht="15.75" customHeight="1">
      <c r="A850" s="3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3"/>
      <c r="Z850" s="3"/>
      <c r="AA850" s="3"/>
      <c r="AB850" s="3"/>
      <c r="AC850" s="3"/>
      <c r="AD850" s="3"/>
      <c r="AE850" s="3"/>
      <c r="AF850" s="3"/>
      <c r="AG850" s="3"/>
      <c r="AH850" s="3"/>
    </row>
    <row r="851" ht="15.75" customHeight="1">
      <c r="A851" s="3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3"/>
      <c r="Z851" s="3"/>
      <c r="AA851" s="3"/>
      <c r="AB851" s="3"/>
      <c r="AC851" s="3"/>
      <c r="AD851" s="3"/>
      <c r="AE851" s="3"/>
      <c r="AF851" s="3"/>
      <c r="AG851" s="3"/>
      <c r="AH851" s="3"/>
    </row>
    <row r="852" ht="15.75" customHeight="1">
      <c r="A852" s="3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3"/>
      <c r="Z852" s="3"/>
      <c r="AA852" s="3"/>
      <c r="AB852" s="3"/>
      <c r="AC852" s="3"/>
      <c r="AD852" s="3"/>
      <c r="AE852" s="3"/>
      <c r="AF852" s="3"/>
      <c r="AG852" s="3"/>
      <c r="AH852" s="3"/>
    </row>
    <row r="853" ht="15.75" customHeight="1">
      <c r="A853" s="3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3"/>
      <c r="Z853" s="3"/>
      <c r="AA853" s="3"/>
      <c r="AB853" s="3"/>
      <c r="AC853" s="3"/>
      <c r="AD853" s="3"/>
      <c r="AE853" s="3"/>
      <c r="AF853" s="3"/>
      <c r="AG853" s="3"/>
      <c r="AH853" s="3"/>
    </row>
    <row r="854" ht="15.75" customHeight="1">
      <c r="A854" s="3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3"/>
      <c r="Z854" s="3"/>
      <c r="AA854" s="3"/>
      <c r="AB854" s="3"/>
      <c r="AC854" s="3"/>
      <c r="AD854" s="3"/>
      <c r="AE854" s="3"/>
      <c r="AF854" s="3"/>
      <c r="AG854" s="3"/>
      <c r="AH854" s="3"/>
    </row>
    <row r="855" ht="15.75" customHeight="1">
      <c r="A855" s="3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3"/>
      <c r="Z855" s="3"/>
      <c r="AA855" s="3"/>
      <c r="AB855" s="3"/>
      <c r="AC855" s="3"/>
      <c r="AD855" s="3"/>
      <c r="AE855" s="3"/>
      <c r="AF855" s="3"/>
      <c r="AG855" s="3"/>
      <c r="AH855" s="3"/>
    </row>
    <row r="856" ht="15.75" customHeight="1">
      <c r="A856" s="3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3"/>
      <c r="Z856" s="3"/>
      <c r="AA856" s="3"/>
      <c r="AB856" s="3"/>
      <c r="AC856" s="3"/>
      <c r="AD856" s="3"/>
      <c r="AE856" s="3"/>
      <c r="AF856" s="3"/>
      <c r="AG856" s="3"/>
      <c r="AH856" s="3"/>
    </row>
    <row r="857" ht="15.75" customHeight="1">
      <c r="A857" s="3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3"/>
      <c r="Z857" s="3"/>
      <c r="AA857" s="3"/>
      <c r="AB857" s="3"/>
      <c r="AC857" s="3"/>
      <c r="AD857" s="3"/>
      <c r="AE857" s="3"/>
      <c r="AF857" s="3"/>
      <c r="AG857" s="3"/>
      <c r="AH857" s="3"/>
    </row>
    <row r="858" ht="15.75" customHeight="1">
      <c r="A858" s="3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3"/>
      <c r="Z858" s="3"/>
      <c r="AA858" s="3"/>
      <c r="AB858" s="3"/>
      <c r="AC858" s="3"/>
      <c r="AD858" s="3"/>
      <c r="AE858" s="3"/>
      <c r="AF858" s="3"/>
      <c r="AG858" s="3"/>
      <c r="AH858" s="3"/>
    </row>
    <row r="859" ht="15.75" customHeight="1">
      <c r="A859" s="3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3"/>
      <c r="Z859" s="3"/>
      <c r="AA859" s="3"/>
      <c r="AB859" s="3"/>
      <c r="AC859" s="3"/>
      <c r="AD859" s="3"/>
      <c r="AE859" s="3"/>
      <c r="AF859" s="3"/>
      <c r="AG859" s="3"/>
      <c r="AH859" s="3"/>
    </row>
    <row r="860" ht="15.75" customHeight="1">
      <c r="A860" s="3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ht="15.75" customHeight="1">
      <c r="A861" s="3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ht="15.75" customHeight="1">
      <c r="A862" s="3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3"/>
      <c r="Z862" s="3"/>
      <c r="AA862" s="3"/>
      <c r="AB862" s="3"/>
      <c r="AC862" s="3"/>
      <c r="AD862" s="3"/>
      <c r="AE862" s="3"/>
      <c r="AF862" s="3"/>
      <c r="AG862" s="3"/>
      <c r="AH862" s="3"/>
    </row>
    <row r="863" ht="15.75" customHeight="1">
      <c r="A863" s="3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3"/>
      <c r="Z863" s="3"/>
      <c r="AA863" s="3"/>
      <c r="AB863" s="3"/>
      <c r="AC863" s="3"/>
      <c r="AD863" s="3"/>
      <c r="AE863" s="3"/>
      <c r="AF863" s="3"/>
      <c r="AG863" s="3"/>
      <c r="AH863" s="3"/>
    </row>
    <row r="864" ht="15.75" customHeight="1">
      <c r="A864" s="3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3"/>
      <c r="Z864" s="3"/>
      <c r="AA864" s="3"/>
      <c r="AB864" s="3"/>
      <c r="AC864" s="3"/>
      <c r="AD864" s="3"/>
      <c r="AE864" s="3"/>
      <c r="AF864" s="3"/>
      <c r="AG864" s="3"/>
      <c r="AH864" s="3"/>
    </row>
    <row r="865" ht="15.75" customHeight="1">
      <c r="A865" s="3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3"/>
      <c r="Z865" s="3"/>
      <c r="AA865" s="3"/>
      <c r="AB865" s="3"/>
      <c r="AC865" s="3"/>
      <c r="AD865" s="3"/>
      <c r="AE865" s="3"/>
      <c r="AF865" s="3"/>
      <c r="AG865" s="3"/>
      <c r="AH865" s="3"/>
    </row>
    <row r="866" ht="15.75" customHeight="1">
      <c r="A866" s="3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3"/>
      <c r="Z866" s="3"/>
      <c r="AA866" s="3"/>
      <c r="AB866" s="3"/>
      <c r="AC866" s="3"/>
      <c r="AD866" s="3"/>
      <c r="AE866" s="3"/>
      <c r="AF866" s="3"/>
      <c r="AG866" s="3"/>
      <c r="AH866" s="3"/>
    </row>
    <row r="867" ht="15.75" customHeight="1">
      <c r="A867" s="3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3"/>
      <c r="Z867" s="3"/>
      <c r="AA867" s="3"/>
      <c r="AB867" s="3"/>
      <c r="AC867" s="3"/>
      <c r="AD867" s="3"/>
      <c r="AE867" s="3"/>
      <c r="AF867" s="3"/>
      <c r="AG867" s="3"/>
      <c r="AH867" s="3"/>
    </row>
    <row r="868" ht="15.75" customHeight="1">
      <c r="A868" s="3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3"/>
      <c r="Z868" s="3"/>
      <c r="AA868" s="3"/>
      <c r="AB868" s="3"/>
      <c r="AC868" s="3"/>
      <c r="AD868" s="3"/>
      <c r="AE868" s="3"/>
      <c r="AF868" s="3"/>
      <c r="AG868" s="3"/>
      <c r="AH868" s="3"/>
    </row>
    <row r="869" ht="15.75" customHeight="1">
      <c r="A869" s="3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3"/>
      <c r="Z869" s="3"/>
      <c r="AA869" s="3"/>
      <c r="AB869" s="3"/>
      <c r="AC869" s="3"/>
      <c r="AD869" s="3"/>
      <c r="AE869" s="3"/>
      <c r="AF869" s="3"/>
      <c r="AG869" s="3"/>
      <c r="AH869" s="3"/>
    </row>
    <row r="870" ht="15.75" customHeight="1">
      <c r="A870" s="3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3"/>
      <c r="Z870" s="3"/>
      <c r="AA870" s="3"/>
      <c r="AB870" s="3"/>
      <c r="AC870" s="3"/>
      <c r="AD870" s="3"/>
      <c r="AE870" s="3"/>
      <c r="AF870" s="3"/>
      <c r="AG870" s="3"/>
      <c r="AH870" s="3"/>
    </row>
    <row r="871" ht="15.75" customHeight="1">
      <c r="A871" s="3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3"/>
      <c r="Z871" s="3"/>
      <c r="AA871" s="3"/>
      <c r="AB871" s="3"/>
      <c r="AC871" s="3"/>
      <c r="AD871" s="3"/>
      <c r="AE871" s="3"/>
      <c r="AF871" s="3"/>
      <c r="AG871" s="3"/>
      <c r="AH871" s="3"/>
    </row>
    <row r="872" ht="15.75" customHeight="1">
      <c r="A872" s="3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3"/>
      <c r="Z872" s="3"/>
      <c r="AA872" s="3"/>
      <c r="AB872" s="3"/>
      <c r="AC872" s="3"/>
      <c r="AD872" s="3"/>
      <c r="AE872" s="3"/>
      <c r="AF872" s="3"/>
      <c r="AG872" s="3"/>
      <c r="AH872" s="3"/>
    </row>
    <row r="873" ht="15.75" customHeight="1">
      <c r="A873" s="3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3"/>
      <c r="Z873" s="3"/>
      <c r="AA873" s="3"/>
      <c r="AB873" s="3"/>
      <c r="AC873" s="3"/>
      <c r="AD873" s="3"/>
      <c r="AE873" s="3"/>
      <c r="AF873" s="3"/>
      <c r="AG873" s="3"/>
      <c r="AH873" s="3"/>
    </row>
    <row r="874" ht="15.75" customHeight="1">
      <c r="A874" s="3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3"/>
      <c r="Z874" s="3"/>
      <c r="AA874" s="3"/>
      <c r="AB874" s="3"/>
      <c r="AC874" s="3"/>
      <c r="AD874" s="3"/>
      <c r="AE874" s="3"/>
      <c r="AF874" s="3"/>
      <c r="AG874" s="3"/>
      <c r="AH874" s="3"/>
    </row>
    <row r="875" ht="15.75" customHeight="1">
      <c r="A875" s="3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3"/>
      <c r="Z875" s="3"/>
      <c r="AA875" s="3"/>
      <c r="AB875" s="3"/>
      <c r="AC875" s="3"/>
      <c r="AD875" s="3"/>
      <c r="AE875" s="3"/>
      <c r="AF875" s="3"/>
      <c r="AG875" s="3"/>
      <c r="AH875" s="3"/>
    </row>
    <row r="876" ht="15.75" customHeight="1">
      <c r="A876" s="3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3"/>
      <c r="Z876" s="3"/>
      <c r="AA876" s="3"/>
      <c r="AB876" s="3"/>
      <c r="AC876" s="3"/>
      <c r="AD876" s="3"/>
      <c r="AE876" s="3"/>
      <c r="AF876" s="3"/>
      <c r="AG876" s="3"/>
      <c r="AH876" s="3"/>
    </row>
    <row r="877" ht="15.75" customHeight="1">
      <c r="A877" s="3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3"/>
      <c r="Z877" s="3"/>
      <c r="AA877" s="3"/>
      <c r="AB877" s="3"/>
      <c r="AC877" s="3"/>
      <c r="AD877" s="3"/>
      <c r="AE877" s="3"/>
      <c r="AF877" s="3"/>
      <c r="AG877" s="3"/>
      <c r="AH877" s="3"/>
    </row>
    <row r="878" ht="15.75" customHeight="1">
      <c r="A878" s="3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3"/>
      <c r="Z878" s="3"/>
      <c r="AA878" s="3"/>
      <c r="AB878" s="3"/>
      <c r="AC878" s="3"/>
      <c r="AD878" s="3"/>
      <c r="AE878" s="3"/>
      <c r="AF878" s="3"/>
      <c r="AG878" s="3"/>
      <c r="AH878" s="3"/>
    </row>
    <row r="879" ht="15.75" customHeight="1">
      <c r="A879" s="3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3"/>
      <c r="Z879" s="3"/>
      <c r="AA879" s="3"/>
      <c r="AB879" s="3"/>
      <c r="AC879" s="3"/>
      <c r="AD879" s="3"/>
      <c r="AE879" s="3"/>
      <c r="AF879" s="3"/>
      <c r="AG879" s="3"/>
      <c r="AH879" s="3"/>
    </row>
    <row r="880" ht="15.75" customHeight="1">
      <c r="A880" s="3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3"/>
      <c r="Z880" s="3"/>
      <c r="AA880" s="3"/>
      <c r="AB880" s="3"/>
      <c r="AC880" s="3"/>
      <c r="AD880" s="3"/>
      <c r="AE880" s="3"/>
      <c r="AF880" s="3"/>
      <c r="AG880" s="3"/>
      <c r="AH880" s="3"/>
    </row>
    <row r="881" ht="15.75" customHeight="1">
      <c r="A881" s="3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3"/>
      <c r="Z881" s="3"/>
      <c r="AA881" s="3"/>
      <c r="AB881" s="3"/>
      <c r="AC881" s="3"/>
      <c r="AD881" s="3"/>
      <c r="AE881" s="3"/>
      <c r="AF881" s="3"/>
      <c r="AG881" s="3"/>
      <c r="AH881" s="3"/>
    </row>
    <row r="882" ht="15.75" customHeight="1">
      <c r="A882" s="3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3"/>
      <c r="Z882" s="3"/>
      <c r="AA882" s="3"/>
      <c r="AB882" s="3"/>
      <c r="AC882" s="3"/>
      <c r="AD882" s="3"/>
      <c r="AE882" s="3"/>
      <c r="AF882" s="3"/>
      <c r="AG882" s="3"/>
      <c r="AH882" s="3"/>
    </row>
    <row r="883" ht="15.75" customHeight="1">
      <c r="A883" s="3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3"/>
      <c r="Z883" s="3"/>
      <c r="AA883" s="3"/>
      <c r="AB883" s="3"/>
      <c r="AC883" s="3"/>
      <c r="AD883" s="3"/>
      <c r="AE883" s="3"/>
      <c r="AF883" s="3"/>
      <c r="AG883" s="3"/>
      <c r="AH883" s="3"/>
    </row>
    <row r="884" ht="15.75" customHeight="1">
      <c r="A884" s="3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3"/>
      <c r="Z884" s="3"/>
      <c r="AA884" s="3"/>
      <c r="AB884" s="3"/>
      <c r="AC884" s="3"/>
      <c r="AD884" s="3"/>
      <c r="AE884" s="3"/>
      <c r="AF884" s="3"/>
      <c r="AG884" s="3"/>
      <c r="AH884" s="3"/>
    </row>
    <row r="885" ht="15.75" customHeight="1">
      <c r="A885" s="3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3"/>
      <c r="Z885" s="3"/>
      <c r="AA885" s="3"/>
      <c r="AB885" s="3"/>
      <c r="AC885" s="3"/>
      <c r="AD885" s="3"/>
      <c r="AE885" s="3"/>
      <c r="AF885" s="3"/>
      <c r="AG885" s="3"/>
      <c r="AH885" s="3"/>
    </row>
    <row r="886" ht="15.75" customHeight="1">
      <c r="A886" s="3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3"/>
      <c r="Z886" s="3"/>
      <c r="AA886" s="3"/>
      <c r="AB886" s="3"/>
      <c r="AC886" s="3"/>
      <c r="AD886" s="3"/>
      <c r="AE886" s="3"/>
      <c r="AF886" s="3"/>
      <c r="AG886" s="3"/>
      <c r="AH886" s="3"/>
    </row>
    <row r="887" ht="15.75" customHeight="1">
      <c r="A887" s="3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3"/>
      <c r="Z887" s="3"/>
      <c r="AA887" s="3"/>
      <c r="AB887" s="3"/>
      <c r="AC887" s="3"/>
      <c r="AD887" s="3"/>
      <c r="AE887" s="3"/>
      <c r="AF887" s="3"/>
      <c r="AG887" s="3"/>
      <c r="AH887" s="3"/>
    </row>
    <row r="888" ht="15.75" customHeight="1">
      <c r="A888" s="3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3"/>
      <c r="Z888" s="3"/>
      <c r="AA888" s="3"/>
      <c r="AB888" s="3"/>
      <c r="AC888" s="3"/>
      <c r="AD888" s="3"/>
      <c r="AE888" s="3"/>
      <c r="AF888" s="3"/>
      <c r="AG888" s="3"/>
      <c r="AH888" s="3"/>
    </row>
    <row r="889" ht="15.75" customHeight="1">
      <c r="A889" s="3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3"/>
      <c r="Z889" s="3"/>
      <c r="AA889" s="3"/>
      <c r="AB889" s="3"/>
      <c r="AC889" s="3"/>
      <c r="AD889" s="3"/>
      <c r="AE889" s="3"/>
      <c r="AF889" s="3"/>
      <c r="AG889" s="3"/>
      <c r="AH889" s="3"/>
    </row>
    <row r="890" ht="15.75" customHeight="1">
      <c r="A890" s="3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3"/>
      <c r="Z890" s="3"/>
      <c r="AA890" s="3"/>
      <c r="AB890" s="3"/>
      <c r="AC890" s="3"/>
      <c r="AD890" s="3"/>
      <c r="AE890" s="3"/>
      <c r="AF890" s="3"/>
      <c r="AG890" s="3"/>
      <c r="AH890" s="3"/>
    </row>
    <row r="891" ht="15.75" customHeight="1">
      <c r="A891" s="3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3"/>
      <c r="Z891" s="3"/>
      <c r="AA891" s="3"/>
      <c r="AB891" s="3"/>
      <c r="AC891" s="3"/>
      <c r="AD891" s="3"/>
      <c r="AE891" s="3"/>
      <c r="AF891" s="3"/>
      <c r="AG891" s="3"/>
      <c r="AH891" s="3"/>
    </row>
    <row r="892" ht="15.75" customHeight="1">
      <c r="A892" s="3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3"/>
      <c r="Z892" s="3"/>
      <c r="AA892" s="3"/>
      <c r="AB892" s="3"/>
      <c r="AC892" s="3"/>
      <c r="AD892" s="3"/>
      <c r="AE892" s="3"/>
      <c r="AF892" s="3"/>
      <c r="AG892" s="3"/>
      <c r="AH892" s="3"/>
    </row>
    <row r="893" ht="15.75" customHeight="1">
      <c r="A893" s="3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3"/>
      <c r="Z893" s="3"/>
      <c r="AA893" s="3"/>
      <c r="AB893" s="3"/>
      <c r="AC893" s="3"/>
      <c r="AD893" s="3"/>
      <c r="AE893" s="3"/>
      <c r="AF893" s="3"/>
      <c r="AG893" s="3"/>
      <c r="AH893" s="3"/>
    </row>
    <row r="894" ht="15.75" customHeight="1">
      <c r="A894" s="3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3"/>
      <c r="Z894" s="3"/>
      <c r="AA894" s="3"/>
      <c r="AB894" s="3"/>
      <c r="AC894" s="3"/>
      <c r="AD894" s="3"/>
      <c r="AE894" s="3"/>
      <c r="AF894" s="3"/>
      <c r="AG894" s="3"/>
      <c r="AH894" s="3"/>
    </row>
    <row r="895" ht="15.75" customHeight="1">
      <c r="A895" s="3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3"/>
      <c r="Z895" s="3"/>
      <c r="AA895" s="3"/>
      <c r="AB895" s="3"/>
      <c r="AC895" s="3"/>
      <c r="AD895" s="3"/>
      <c r="AE895" s="3"/>
      <c r="AF895" s="3"/>
      <c r="AG895" s="3"/>
      <c r="AH895" s="3"/>
    </row>
    <row r="896" ht="15.75" customHeight="1">
      <c r="A896" s="3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3"/>
      <c r="Z896" s="3"/>
      <c r="AA896" s="3"/>
      <c r="AB896" s="3"/>
      <c r="AC896" s="3"/>
      <c r="AD896" s="3"/>
      <c r="AE896" s="3"/>
      <c r="AF896" s="3"/>
      <c r="AG896" s="3"/>
      <c r="AH896" s="3"/>
    </row>
    <row r="897" ht="15.75" customHeight="1">
      <c r="A897" s="3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3"/>
      <c r="Z897" s="3"/>
      <c r="AA897" s="3"/>
      <c r="AB897" s="3"/>
      <c r="AC897" s="3"/>
      <c r="AD897" s="3"/>
      <c r="AE897" s="3"/>
      <c r="AF897" s="3"/>
      <c r="AG897" s="3"/>
      <c r="AH897" s="3"/>
    </row>
    <row r="898" ht="15.75" customHeight="1">
      <c r="A898" s="3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3"/>
      <c r="Z898" s="3"/>
      <c r="AA898" s="3"/>
      <c r="AB898" s="3"/>
      <c r="AC898" s="3"/>
      <c r="AD898" s="3"/>
      <c r="AE898" s="3"/>
      <c r="AF898" s="3"/>
      <c r="AG898" s="3"/>
      <c r="AH898" s="3"/>
    </row>
    <row r="899" ht="15.75" customHeight="1">
      <c r="A899" s="3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3"/>
      <c r="Z899" s="3"/>
      <c r="AA899" s="3"/>
      <c r="AB899" s="3"/>
      <c r="AC899" s="3"/>
      <c r="AD899" s="3"/>
      <c r="AE899" s="3"/>
      <c r="AF899" s="3"/>
      <c r="AG899" s="3"/>
      <c r="AH899" s="3"/>
    </row>
    <row r="900" ht="15.75" customHeight="1">
      <c r="A900" s="3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3"/>
      <c r="Z900" s="3"/>
      <c r="AA900" s="3"/>
      <c r="AB900" s="3"/>
      <c r="AC900" s="3"/>
      <c r="AD900" s="3"/>
      <c r="AE900" s="3"/>
      <c r="AF900" s="3"/>
      <c r="AG900" s="3"/>
      <c r="AH900" s="3"/>
    </row>
    <row r="901" ht="15.75" customHeight="1">
      <c r="A901" s="3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3"/>
      <c r="Z901" s="3"/>
      <c r="AA901" s="3"/>
      <c r="AB901" s="3"/>
      <c r="AC901" s="3"/>
      <c r="AD901" s="3"/>
      <c r="AE901" s="3"/>
      <c r="AF901" s="3"/>
      <c r="AG901" s="3"/>
      <c r="AH901" s="3"/>
    </row>
    <row r="902" ht="15.75" customHeight="1">
      <c r="A902" s="3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3"/>
      <c r="Z902" s="3"/>
      <c r="AA902" s="3"/>
      <c r="AB902" s="3"/>
      <c r="AC902" s="3"/>
      <c r="AD902" s="3"/>
      <c r="AE902" s="3"/>
      <c r="AF902" s="3"/>
      <c r="AG902" s="3"/>
      <c r="AH902" s="3"/>
    </row>
    <row r="903" ht="15.75" customHeight="1">
      <c r="A903" s="3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3"/>
      <c r="Z903" s="3"/>
      <c r="AA903" s="3"/>
      <c r="AB903" s="3"/>
      <c r="AC903" s="3"/>
      <c r="AD903" s="3"/>
      <c r="AE903" s="3"/>
      <c r="AF903" s="3"/>
      <c r="AG903" s="3"/>
      <c r="AH903" s="3"/>
    </row>
    <row r="904" ht="15.75" customHeight="1">
      <c r="A904" s="3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3"/>
      <c r="Z904" s="3"/>
      <c r="AA904" s="3"/>
      <c r="AB904" s="3"/>
      <c r="AC904" s="3"/>
      <c r="AD904" s="3"/>
      <c r="AE904" s="3"/>
      <c r="AF904" s="3"/>
      <c r="AG904" s="3"/>
      <c r="AH904" s="3"/>
    </row>
    <row r="905" ht="15.75" customHeight="1">
      <c r="A905" s="3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3"/>
      <c r="Z905" s="3"/>
      <c r="AA905" s="3"/>
      <c r="AB905" s="3"/>
      <c r="AC905" s="3"/>
      <c r="AD905" s="3"/>
      <c r="AE905" s="3"/>
      <c r="AF905" s="3"/>
      <c r="AG905" s="3"/>
      <c r="AH905" s="3"/>
    </row>
    <row r="906" ht="15.75" customHeight="1">
      <c r="A906" s="3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3"/>
      <c r="Z906" s="3"/>
      <c r="AA906" s="3"/>
      <c r="AB906" s="3"/>
      <c r="AC906" s="3"/>
      <c r="AD906" s="3"/>
      <c r="AE906" s="3"/>
      <c r="AF906" s="3"/>
      <c r="AG906" s="3"/>
      <c r="AH906" s="3"/>
    </row>
    <row r="907" ht="15.75" customHeight="1">
      <c r="A907" s="3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3"/>
      <c r="Z907" s="3"/>
      <c r="AA907" s="3"/>
      <c r="AB907" s="3"/>
      <c r="AC907" s="3"/>
      <c r="AD907" s="3"/>
      <c r="AE907" s="3"/>
      <c r="AF907" s="3"/>
      <c r="AG907" s="3"/>
      <c r="AH907" s="3"/>
    </row>
    <row r="908" ht="15.75" customHeight="1">
      <c r="A908" s="3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3"/>
      <c r="Z908" s="3"/>
      <c r="AA908" s="3"/>
      <c r="AB908" s="3"/>
      <c r="AC908" s="3"/>
      <c r="AD908" s="3"/>
      <c r="AE908" s="3"/>
      <c r="AF908" s="3"/>
      <c r="AG908" s="3"/>
      <c r="AH908" s="3"/>
    </row>
    <row r="909" ht="15.75" customHeight="1">
      <c r="A909" s="3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3"/>
      <c r="Z909" s="3"/>
      <c r="AA909" s="3"/>
      <c r="AB909" s="3"/>
      <c r="AC909" s="3"/>
      <c r="AD909" s="3"/>
      <c r="AE909" s="3"/>
      <c r="AF909" s="3"/>
      <c r="AG909" s="3"/>
      <c r="AH909" s="3"/>
    </row>
    <row r="910" ht="15.75" customHeight="1">
      <c r="A910" s="3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3"/>
      <c r="Z910" s="3"/>
      <c r="AA910" s="3"/>
      <c r="AB910" s="3"/>
      <c r="AC910" s="3"/>
      <c r="AD910" s="3"/>
      <c r="AE910" s="3"/>
      <c r="AF910" s="3"/>
      <c r="AG910" s="3"/>
      <c r="AH910" s="3"/>
    </row>
    <row r="911" ht="15.75" customHeight="1">
      <c r="A911" s="3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3"/>
      <c r="Z911" s="3"/>
      <c r="AA911" s="3"/>
      <c r="AB911" s="3"/>
      <c r="AC911" s="3"/>
      <c r="AD911" s="3"/>
      <c r="AE911" s="3"/>
      <c r="AF911" s="3"/>
      <c r="AG911" s="3"/>
      <c r="AH911" s="3"/>
    </row>
    <row r="912" ht="15.75" customHeight="1">
      <c r="A912" s="3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3"/>
      <c r="Z912" s="3"/>
      <c r="AA912" s="3"/>
      <c r="AB912" s="3"/>
      <c r="AC912" s="3"/>
      <c r="AD912" s="3"/>
      <c r="AE912" s="3"/>
      <c r="AF912" s="3"/>
      <c r="AG912" s="3"/>
      <c r="AH912" s="3"/>
    </row>
    <row r="913" ht="15.75" customHeight="1">
      <c r="A913" s="3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3"/>
      <c r="Z913" s="3"/>
      <c r="AA913" s="3"/>
      <c r="AB913" s="3"/>
      <c r="AC913" s="3"/>
      <c r="AD913" s="3"/>
      <c r="AE913" s="3"/>
      <c r="AF913" s="3"/>
      <c r="AG913" s="3"/>
      <c r="AH913" s="3"/>
    </row>
    <row r="914" ht="15.75" customHeight="1">
      <c r="A914" s="3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3"/>
      <c r="Z914" s="3"/>
      <c r="AA914" s="3"/>
      <c r="AB914" s="3"/>
      <c r="AC914" s="3"/>
      <c r="AD914" s="3"/>
      <c r="AE914" s="3"/>
      <c r="AF914" s="3"/>
      <c r="AG914" s="3"/>
      <c r="AH914" s="3"/>
    </row>
    <row r="915" ht="15.75" customHeight="1">
      <c r="A915" s="3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3"/>
      <c r="Z915" s="3"/>
      <c r="AA915" s="3"/>
      <c r="AB915" s="3"/>
      <c r="AC915" s="3"/>
      <c r="AD915" s="3"/>
      <c r="AE915" s="3"/>
      <c r="AF915" s="3"/>
      <c r="AG915" s="3"/>
      <c r="AH915" s="3"/>
    </row>
    <row r="916" ht="15.75" customHeight="1">
      <c r="A916" s="3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3"/>
      <c r="Z916" s="3"/>
      <c r="AA916" s="3"/>
      <c r="AB916" s="3"/>
      <c r="AC916" s="3"/>
      <c r="AD916" s="3"/>
      <c r="AE916" s="3"/>
      <c r="AF916" s="3"/>
      <c r="AG916" s="3"/>
      <c r="AH916" s="3"/>
    </row>
    <row r="917" ht="15.75" customHeight="1">
      <c r="A917" s="3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3"/>
      <c r="Z917" s="3"/>
      <c r="AA917" s="3"/>
      <c r="AB917" s="3"/>
      <c r="AC917" s="3"/>
      <c r="AD917" s="3"/>
      <c r="AE917" s="3"/>
      <c r="AF917" s="3"/>
      <c r="AG917" s="3"/>
      <c r="AH917" s="3"/>
    </row>
    <row r="918" ht="15.75" customHeight="1">
      <c r="A918" s="3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3"/>
      <c r="Z918" s="3"/>
      <c r="AA918" s="3"/>
      <c r="AB918" s="3"/>
      <c r="AC918" s="3"/>
      <c r="AD918" s="3"/>
      <c r="AE918" s="3"/>
      <c r="AF918" s="3"/>
      <c r="AG918" s="3"/>
      <c r="AH918" s="3"/>
    </row>
    <row r="919" ht="15.75" customHeight="1">
      <c r="A919" s="3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3"/>
      <c r="Z919" s="3"/>
      <c r="AA919" s="3"/>
      <c r="AB919" s="3"/>
      <c r="AC919" s="3"/>
      <c r="AD919" s="3"/>
      <c r="AE919" s="3"/>
      <c r="AF919" s="3"/>
      <c r="AG919" s="3"/>
      <c r="AH919" s="3"/>
    </row>
    <row r="920" ht="15.75" customHeight="1">
      <c r="A920" s="3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3"/>
      <c r="Z920" s="3"/>
      <c r="AA920" s="3"/>
      <c r="AB920" s="3"/>
      <c r="AC920" s="3"/>
      <c r="AD920" s="3"/>
      <c r="AE920" s="3"/>
      <c r="AF920" s="3"/>
      <c r="AG920" s="3"/>
      <c r="AH920" s="3"/>
    </row>
    <row r="921" ht="15.75" customHeight="1">
      <c r="A921" s="3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3"/>
      <c r="Z921" s="3"/>
      <c r="AA921" s="3"/>
      <c r="AB921" s="3"/>
      <c r="AC921" s="3"/>
      <c r="AD921" s="3"/>
      <c r="AE921" s="3"/>
      <c r="AF921" s="3"/>
      <c r="AG921" s="3"/>
      <c r="AH921" s="3"/>
    </row>
    <row r="922" ht="15.75" customHeight="1">
      <c r="A922" s="3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3"/>
      <c r="Z922" s="3"/>
      <c r="AA922" s="3"/>
      <c r="AB922" s="3"/>
      <c r="AC922" s="3"/>
      <c r="AD922" s="3"/>
      <c r="AE922" s="3"/>
      <c r="AF922" s="3"/>
      <c r="AG922" s="3"/>
      <c r="AH922" s="3"/>
    </row>
    <row r="923" ht="15.75" customHeight="1">
      <c r="A923" s="3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3"/>
      <c r="Z923" s="3"/>
      <c r="AA923" s="3"/>
      <c r="AB923" s="3"/>
      <c r="AC923" s="3"/>
      <c r="AD923" s="3"/>
      <c r="AE923" s="3"/>
      <c r="AF923" s="3"/>
      <c r="AG923" s="3"/>
      <c r="AH923" s="3"/>
    </row>
    <row r="924" ht="15.75" customHeight="1">
      <c r="A924" s="3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3"/>
      <c r="Z924" s="3"/>
      <c r="AA924" s="3"/>
      <c r="AB924" s="3"/>
      <c r="AC924" s="3"/>
      <c r="AD924" s="3"/>
      <c r="AE924" s="3"/>
      <c r="AF924" s="3"/>
      <c r="AG924" s="3"/>
      <c r="AH924" s="3"/>
    </row>
    <row r="925" ht="15.75" customHeight="1">
      <c r="A925" s="3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3"/>
      <c r="Z925" s="3"/>
      <c r="AA925" s="3"/>
      <c r="AB925" s="3"/>
      <c r="AC925" s="3"/>
      <c r="AD925" s="3"/>
      <c r="AE925" s="3"/>
      <c r="AF925" s="3"/>
      <c r="AG925" s="3"/>
      <c r="AH925" s="3"/>
    </row>
    <row r="926" ht="15.75" customHeight="1">
      <c r="A926" s="3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3"/>
      <c r="Z926" s="3"/>
      <c r="AA926" s="3"/>
      <c r="AB926" s="3"/>
      <c r="AC926" s="3"/>
      <c r="AD926" s="3"/>
      <c r="AE926" s="3"/>
      <c r="AF926" s="3"/>
      <c r="AG926" s="3"/>
      <c r="AH926" s="3"/>
    </row>
    <row r="927" ht="15.75" customHeight="1">
      <c r="A927" s="3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3"/>
      <c r="Z927" s="3"/>
      <c r="AA927" s="3"/>
      <c r="AB927" s="3"/>
      <c r="AC927" s="3"/>
      <c r="AD927" s="3"/>
      <c r="AE927" s="3"/>
      <c r="AF927" s="3"/>
      <c r="AG927" s="3"/>
      <c r="AH927" s="3"/>
    </row>
    <row r="928" ht="15.75" customHeight="1">
      <c r="A928" s="3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3"/>
      <c r="Z928" s="3"/>
      <c r="AA928" s="3"/>
      <c r="AB928" s="3"/>
      <c r="AC928" s="3"/>
      <c r="AD928" s="3"/>
      <c r="AE928" s="3"/>
      <c r="AF928" s="3"/>
      <c r="AG928" s="3"/>
      <c r="AH928" s="3"/>
    </row>
    <row r="929" ht="15.75" customHeight="1">
      <c r="A929" s="3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3"/>
      <c r="Z929" s="3"/>
      <c r="AA929" s="3"/>
      <c r="AB929" s="3"/>
      <c r="AC929" s="3"/>
      <c r="AD929" s="3"/>
      <c r="AE929" s="3"/>
      <c r="AF929" s="3"/>
      <c r="AG929" s="3"/>
      <c r="AH929" s="3"/>
    </row>
    <row r="930" ht="15.75" customHeight="1">
      <c r="A930" s="3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3"/>
      <c r="Z930" s="3"/>
      <c r="AA930" s="3"/>
      <c r="AB930" s="3"/>
      <c r="AC930" s="3"/>
      <c r="AD930" s="3"/>
      <c r="AE930" s="3"/>
      <c r="AF930" s="3"/>
      <c r="AG930" s="3"/>
      <c r="AH930" s="3"/>
    </row>
    <row r="931" ht="15.75" customHeight="1">
      <c r="A931" s="3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3"/>
      <c r="Z931" s="3"/>
      <c r="AA931" s="3"/>
      <c r="AB931" s="3"/>
      <c r="AC931" s="3"/>
      <c r="AD931" s="3"/>
      <c r="AE931" s="3"/>
      <c r="AF931" s="3"/>
      <c r="AG931" s="3"/>
      <c r="AH931" s="3"/>
    </row>
    <row r="932" ht="15.75" customHeight="1">
      <c r="A932" s="3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3"/>
      <c r="Z932" s="3"/>
      <c r="AA932" s="3"/>
      <c r="AB932" s="3"/>
      <c r="AC932" s="3"/>
      <c r="AD932" s="3"/>
      <c r="AE932" s="3"/>
      <c r="AF932" s="3"/>
      <c r="AG932" s="3"/>
      <c r="AH932" s="3"/>
    </row>
    <row r="933" ht="15.75" customHeight="1">
      <c r="A933" s="3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3"/>
      <c r="Z933" s="3"/>
      <c r="AA933" s="3"/>
      <c r="AB933" s="3"/>
      <c r="AC933" s="3"/>
      <c r="AD933" s="3"/>
      <c r="AE933" s="3"/>
      <c r="AF933" s="3"/>
      <c r="AG933" s="3"/>
      <c r="AH933" s="3"/>
    </row>
    <row r="934" ht="15.75" customHeight="1">
      <c r="A934" s="3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3"/>
      <c r="Z934" s="3"/>
      <c r="AA934" s="3"/>
      <c r="AB934" s="3"/>
      <c r="AC934" s="3"/>
      <c r="AD934" s="3"/>
      <c r="AE934" s="3"/>
      <c r="AF934" s="3"/>
      <c r="AG934" s="3"/>
      <c r="AH934" s="3"/>
    </row>
    <row r="935" ht="15.75" customHeight="1">
      <c r="A935" s="3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3"/>
      <c r="Z935" s="3"/>
      <c r="AA935" s="3"/>
      <c r="AB935" s="3"/>
      <c r="AC935" s="3"/>
      <c r="AD935" s="3"/>
      <c r="AE935" s="3"/>
      <c r="AF935" s="3"/>
      <c r="AG935" s="3"/>
      <c r="AH935" s="3"/>
    </row>
    <row r="936" ht="15.75" customHeight="1">
      <c r="A936" s="3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3"/>
      <c r="Z936" s="3"/>
      <c r="AA936" s="3"/>
      <c r="AB936" s="3"/>
      <c r="AC936" s="3"/>
      <c r="AD936" s="3"/>
      <c r="AE936" s="3"/>
      <c r="AF936" s="3"/>
      <c r="AG936" s="3"/>
      <c r="AH936" s="3"/>
    </row>
    <row r="937" ht="15.75" customHeight="1">
      <c r="A937" s="3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3"/>
      <c r="Z937" s="3"/>
      <c r="AA937" s="3"/>
      <c r="AB937" s="3"/>
      <c r="AC937" s="3"/>
      <c r="AD937" s="3"/>
      <c r="AE937" s="3"/>
      <c r="AF937" s="3"/>
      <c r="AG937" s="3"/>
      <c r="AH937" s="3"/>
    </row>
    <row r="938" ht="15.75" customHeight="1">
      <c r="A938" s="3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3"/>
      <c r="Z938" s="3"/>
      <c r="AA938" s="3"/>
      <c r="AB938" s="3"/>
      <c r="AC938" s="3"/>
      <c r="AD938" s="3"/>
      <c r="AE938" s="3"/>
      <c r="AF938" s="3"/>
      <c r="AG938" s="3"/>
      <c r="AH938" s="3"/>
    </row>
    <row r="939" ht="15.75" customHeight="1">
      <c r="A939" s="3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3"/>
      <c r="Z939" s="3"/>
      <c r="AA939" s="3"/>
      <c r="AB939" s="3"/>
      <c r="AC939" s="3"/>
      <c r="AD939" s="3"/>
      <c r="AE939" s="3"/>
      <c r="AF939" s="3"/>
      <c r="AG939" s="3"/>
      <c r="AH939" s="3"/>
    </row>
    <row r="940" ht="15.75" customHeight="1">
      <c r="A940" s="3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3"/>
      <c r="Z940" s="3"/>
      <c r="AA940" s="3"/>
      <c r="AB940" s="3"/>
      <c r="AC940" s="3"/>
      <c r="AD940" s="3"/>
      <c r="AE940" s="3"/>
      <c r="AF940" s="3"/>
      <c r="AG940" s="3"/>
      <c r="AH940" s="3"/>
    </row>
    <row r="941" ht="15.75" customHeight="1">
      <c r="A941" s="3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3"/>
      <c r="Z941" s="3"/>
      <c r="AA941" s="3"/>
      <c r="AB941" s="3"/>
      <c r="AC941" s="3"/>
      <c r="AD941" s="3"/>
      <c r="AE941" s="3"/>
      <c r="AF941" s="3"/>
      <c r="AG941" s="3"/>
      <c r="AH941" s="3"/>
    </row>
    <row r="942" ht="15.75" customHeight="1">
      <c r="A942" s="3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3"/>
      <c r="Z942" s="3"/>
      <c r="AA942" s="3"/>
      <c r="AB942" s="3"/>
      <c r="AC942" s="3"/>
      <c r="AD942" s="3"/>
      <c r="AE942" s="3"/>
      <c r="AF942" s="3"/>
      <c r="AG942" s="3"/>
      <c r="AH942" s="3"/>
    </row>
    <row r="943" ht="15.75" customHeight="1">
      <c r="A943" s="3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3"/>
      <c r="Z943" s="3"/>
      <c r="AA943" s="3"/>
      <c r="AB943" s="3"/>
      <c r="AC943" s="3"/>
      <c r="AD943" s="3"/>
      <c r="AE943" s="3"/>
      <c r="AF943" s="3"/>
      <c r="AG943" s="3"/>
      <c r="AH943" s="3"/>
    </row>
    <row r="944" ht="15.75" customHeight="1">
      <c r="A944" s="3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3"/>
      <c r="Z944" s="3"/>
      <c r="AA944" s="3"/>
      <c r="AB944" s="3"/>
      <c r="AC944" s="3"/>
      <c r="AD944" s="3"/>
      <c r="AE944" s="3"/>
      <c r="AF944" s="3"/>
      <c r="AG944" s="3"/>
      <c r="AH944" s="3"/>
    </row>
    <row r="945" ht="15.75" customHeight="1">
      <c r="A945" s="3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3"/>
      <c r="Z945" s="3"/>
      <c r="AA945" s="3"/>
      <c r="AB945" s="3"/>
      <c r="AC945" s="3"/>
      <c r="AD945" s="3"/>
      <c r="AE945" s="3"/>
      <c r="AF945" s="3"/>
      <c r="AG945" s="3"/>
      <c r="AH945" s="3"/>
    </row>
    <row r="946" ht="15.75" customHeight="1">
      <c r="A946" s="3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3"/>
      <c r="Z946" s="3"/>
      <c r="AA946" s="3"/>
      <c r="AB946" s="3"/>
      <c r="AC946" s="3"/>
      <c r="AD946" s="3"/>
      <c r="AE946" s="3"/>
      <c r="AF946" s="3"/>
      <c r="AG946" s="3"/>
      <c r="AH946" s="3"/>
    </row>
    <row r="947" ht="15.75" customHeight="1">
      <c r="A947" s="3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3"/>
      <c r="Z947" s="3"/>
      <c r="AA947" s="3"/>
      <c r="AB947" s="3"/>
      <c r="AC947" s="3"/>
      <c r="AD947" s="3"/>
      <c r="AE947" s="3"/>
      <c r="AF947" s="3"/>
      <c r="AG947" s="3"/>
      <c r="AH947" s="3"/>
    </row>
    <row r="948" ht="15.75" customHeight="1">
      <c r="A948" s="3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3"/>
      <c r="Z948" s="3"/>
      <c r="AA948" s="3"/>
      <c r="AB948" s="3"/>
      <c r="AC948" s="3"/>
      <c r="AD948" s="3"/>
      <c r="AE948" s="3"/>
      <c r="AF948" s="3"/>
      <c r="AG948" s="3"/>
      <c r="AH948" s="3"/>
    </row>
    <row r="949" ht="15.75" customHeight="1">
      <c r="A949" s="3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3"/>
      <c r="Z949" s="3"/>
      <c r="AA949" s="3"/>
      <c r="AB949" s="3"/>
      <c r="AC949" s="3"/>
      <c r="AD949" s="3"/>
      <c r="AE949" s="3"/>
      <c r="AF949" s="3"/>
      <c r="AG949" s="3"/>
      <c r="AH949" s="3"/>
    </row>
    <row r="950" ht="15.75" customHeight="1">
      <c r="A950" s="3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3"/>
      <c r="Z950" s="3"/>
      <c r="AA950" s="3"/>
      <c r="AB950" s="3"/>
      <c r="AC950" s="3"/>
      <c r="AD950" s="3"/>
      <c r="AE950" s="3"/>
      <c r="AF950" s="3"/>
      <c r="AG950" s="3"/>
      <c r="AH950" s="3"/>
    </row>
    <row r="951" ht="15.75" customHeight="1">
      <c r="A951" s="3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3"/>
      <c r="Z951" s="3"/>
      <c r="AA951" s="3"/>
      <c r="AB951" s="3"/>
      <c r="AC951" s="3"/>
      <c r="AD951" s="3"/>
      <c r="AE951" s="3"/>
      <c r="AF951" s="3"/>
      <c r="AG951" s="3"/>
      <c r="AH951" s="3"/>
    </row>
    <row r="952" ht="15.75" customHeight="1">
      <c r="A952" s="3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3"/>
      <c r="Z952" s="3"/>
      <c r="AA952" s="3"/>
      <c r="AB952" s="3"/>
      <c r="AC952" s="3"/>
      <c r="AD952" s="3"/>
      <c r="AE952" s="3"/>
      <c r="AF952" s="3"/>
      <c r="AG952" s="3"/>
      <c r="AH952" s="3"/>
    </row>
    <row r="953" ht="15.75" customHeight="1">
      <c r="A953" s="3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3"/>
      <c r="Z953" s="3"/>
      <c r="AA953" s="3"/>
      <c r="AB953" s="3"/>
      <c r="AC953" s="3"/>
      <c r="AD953" s="3"/>
      <c r="AE953" s="3"/>
      <c r="AF953" s="3"/>
      <c r="AG953" s="3"/>
      <c r="AH953" s="3"/>
    </row>
    <row r="954" ht="15.75" customHeight="1">
      <c r="A954" s="3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3"/>
      <c r="Z954" s="3"/>
      <c r="AA954" s="3"/>
      <c r="AB954" s="3"/>
      <c r="AC954" s="3"/>
      <c r="AD954" s="3"/>
      <c r="AE954" s="3"/>
      <c r="AF954" s="3"/>
      <c r="AG954" s="3"/>
      <c r="AH954" s="3"/>
    </row>
    <row r="955" ht="15.75" customHeight="1">
      <c r="A955" s="3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3"/>
      <c r="Z955" s="3"/>
      <c r="AA955" s="3"/>
      <c r="AB955" s="3"/>
      <c r="AC955" s="3"/>
      <c r="AD955" s="3"/>
      <c r="AE955" s="3"/>
      <c r="AF955" s="3"/>
      <c r="AG955" s="3"/>
      <c r="AH955" s="3"/>
    </row>
    <row r="956" ht="15.75" customHeight="1">
      <c r="A956" s="3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3"/>
      <c r="Z956" s="3"/>
      <c r="AA956" s="3"/>
      <c r="AB956" s="3"/>
      <c r="AC956" s="3"/>
      <c r="AD956" s="3"/>
      <c r="AE956" s="3"/>
      <c r="AF956" s="3"/>
      <c r="AG956" s="3"/>
      <c r="AH956" s="3"/>
    </row>
    <row r="957" ht="15.75" customHeight="1">
      <c r="A957" s="3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3"/>
      <c r="Z957" s="3"/>
      <c r="AA957" s="3"/>
      <c r="AB957" s="3"/>
      <c r="AC957" s="3"/>
      <c r="AD957" s="3"/>
      <c r="AE957" s="3"/>
      <c r="AF957" s="3"/>
      <c r="AG957" s="3"/>
      <c r="AH957" s="3"/>
    </row>
    <row r="958" ht="15.75" customHeight="1">
      <c r="A958" s="3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3"/>
      <c r="Z958" s="3"/>
      <c r="AA958" s="3"/>
      <c r="AB958" s="3"/>
      <c r="AC958" s="3"/>
      <c r="AD958" s="3"/>
      <c r="AE958" s="3"/>
      <c r="AF958" s="3"/>
      <c r="AG958" s="3"/>
      <c r="AH958" s="3"/>
    </row>
    <row r="959" ht="15.75" customHeight="1">
      <c r="A959" s="3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3"/>
      <c r="Z959" s="3"/>
      <c r="AA959" s="3"/>
      <c r="AB959" s="3"/>
      <c r="AC959" s="3"/>
      <c r="AD959" s="3"/>
      <c r="AE959" s="3"/>
      <c r="AF959" s="3"/>
      <c r="AG959" s="3"/>
      <c r="AH959" s="3"/>
    </row>
    <row r="960" ht="15.75" customHeight="1">
      <c r="A960" s="3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3"/>
      <c r="Z960" s="3"/>
      <c r="AA960" s="3"/>
      <c r="AB960" s="3"/>
      <c r="AC960" s="3"/>
      <c r="AD960" s="3"/>
      <c r="AE960" s="3"/>
      <c r="AF960" s="3"/>
      <c r="AG960" s="3"/>
      <c r="AH960" s="3"/>
    </row>
    <row r="961" ht="15.75" customHeight="1">
      <c r="A961" s="3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3"/>
      <c r="Z961" s="3"/>
      <c r="AA961" s="3"/>
      <c r="AB961" s="3"/>
      <c r="AC961" s="3"/>
      <c r="AD961" s="3"/>
      <c r="AE961" s="3"/>
      <c r="AF961" s="3"/>
      <c r="AG961" s="3"/>
      <c r="AH961" s="3"/>
    </row>
    <row r="962" ht="15.75" customHeight="1">
      <c r="A962" s="3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3"/>
      <c r="Z962" s="3"/>
      <c r="AA962" s="3"/>
      <c r="AB962" s="3"/>
      <c r="AC962" s="3"/>
      <c r="AD962" s="3"/>
      <c r="AE962" s="3"/>
      <c r="AF962" s="3"/>
      <c r="AG962" s="3"/>
      <c r="AH962" s="3"/>
    </row>
    <row r="963" ht="15.75" customHeight="1">
      <c r="A963" s="3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3"/>
      <c r="Z963" s="3"/>
      <c r="AA963" s="3"/>
      <c r="AB963" s="3"/>
      <c r="AC963" s="3"/>
      <c r="AD963" s="3"/>
      <c r="AE963" s="3"/>
      <c r="AF963" s="3"/>
      <c r="AG963" s="3"/>
      <c r="AH963" s="3"/>
    </row>
    <row r="964" ht="15.75" customHeight="1">
      <c r="A964" s="3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3"/>
      <c r="Z964" s="3"/>
      <c r="AA964" s="3"/>
      <c r="AB964" s="3"/>
      <c r="AC964" s="3"/>
      <c r="AD964" s="3"/>
      <c r="AE964" s="3"/>
      <c r="AF964" s="3"/>
      <c r="AG964" s="3"/>
      <c r="AH964" s="3"/>
    </row>
    <row r="965" ht="15.75" customHeight="1">
      <c r="A965" s="3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3"/>
      <c r="Z965" s="3"/>
      <c r="AA965" s="3"/>
      <c r="AB965" s="3"/>
      <c r="AC965" s="3"/>
      <c r="AD965" s="3"/>
      <c r="AE965" s="3"/>
      <c r="AF965" s="3"/>
      <c r="AG965" s="3"/>
      <c r="AH965" s="3"/>
    </row>
    <row r="966" ht="15.75" customHeight="1">
      <c r="A966" s="3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3"/>
      <c r="Z966" s="3"/>
      <c r="AA966" s="3"/>
      <c r="AB966" s="3"/>
      <c r="AC966" s="3"/>
      <c r="AD966" s="3"/>
      <c r="AE966" s="3"/>
      <c r="AF966" s="3"/>
      <c r="AG966" s="3"/>
      <c r="AH966" s="3"/>
    </row>
    <row r="967" ht="15.75" customHeight="1">
      <c r="A967" s="3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3"/>
      <c r="Z967" s="3"/>
      <c r="AA967" s="3"/>
      <c r="AB967" s="3"/>
      <c r="AC967" s="3"/>
      <c r="AD967" s="3"/>
      <c r="AE967" s="3"/>
      <c r="AF967" s="3"/>
      <c r="AG967" s="3"/>
      <c r="AH967" s="3"/>
    </row>
    <row r="968" ht="15.75" customHeight="1">
      <c r="A968" s="3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3"/>
      <c r="Z968" s="3"/>
      <c r="AA968" s="3"/>
      <c r="AB968" s="3"/>
      <c r="AC968" s="3"/>
      <c r="AD968" s="3"/>
      <c r="AE968" s="3"/>
      <c r="AF968" s="3"/>
      <c r="AG968" s="3"/>
      <c r="AH968" s="3"/>
    </row>
    <row r="969" ht="15.75" customHeight="1">
      <c r="A969" s="3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3"/>
      <c r="Z969" s="3"/>
      <c r="AA969" s="3"/>
      <c r="AB969" s="3"/>
      <c r="AC969" s="3"/>
      <c r="AD969" s="3"/>
      <c r="AE969" s="3"/>
      <c r="AF969" s="3"/>
      <c r="AG969" s="3"/>
      <c r="AH969" s="3"/>
    </row>
    <row r="970" ht="15.75" customHeight="1">
      <c r="A970" s="3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3"/>
      <c r="Z970" s="3"/>
      <c r="AA970" s="3"/>
      <c r="AB970" s="3"/>
      <c r="AC970" s="3"/>
      <c r="AD970" s="3"/>
      <c r="AE970" s="3"/>
      <c r="AF970" s="3"/>
      <c r="AG970" s="3"/>
      <c r="AH970" s="3"/>
    </row>
    <row r="971" ht="15.75" customHeight="1">
      <c r="A971" s="3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3"/>
      <c r="Z971" s="3"/>
      <c r="AA971" s="3"/>
      <c r="AB971" s="3"/>
      <c r="AC971" s="3"/>
      <c r="AD971" s="3"/>
      <c r="AE971" s="3"/>
      <c r="AF971" s="3"/>
      <c r="AG971" s="3"/>
      <c r="AH971" s="3"/>
    </row>
    <row r="972" ht="15.75" customHeight="1">
      <c r="A972" s="3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3"/>
      <c r="Z972" s="3"/>
      <c r="AA972" s="3"/>
      <c r="AB972" s="3"/>
      <c r="AC972" s="3"/>
      <c r="AD972" s="3"/>
      <c r="AE972" s="3"/>
      <c r="AF972" s="3"/>
      <c r="AG972" s="3"/>
      <c r="AH972" s="3"/>
    </row>
    <row r="973" ht="15.75" customHeight="1">
      <c r="A973" s="3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3"/>
      <c r="Z973" s="3"/>
      <c r="AA973" s="3"/>
      <c r="AB973" s="3"/>
      <c r="AC973" s="3"/>
      <c r="AD973" s="3"/>
      <c r="AE973" s="3"/>
      <c r="AF973" s="3"/>
      <c r="AG973" s="3"/>
      <c r="AH973" s="3"/>
    </row>
    <row r="974" ht="15.75" customHeight="1">
      <c r="A974" s="3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3"/>
      <c r="Z974" s="3"/>
      <c r="AA974" s="3"/>
      <c r="AB974" s="3"/>
      <c r="AC974" s="3"/>
      <c r="AD974" s="3"/>
      <c r="AE974" s="3"/>
      <c r="AF974" s="3"/>
      <c r="AG974" s="3"/>
      <c r="AH974" s="3"/>
    </row>
    <row r="975" ht="15.75" customHeight="1">
      <c r="A975" s="3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3"/>
      <c r="Z975" s="3"/>
      <c r="AA975" s="3"/>
      <c r="AB975" s="3"/>
      <c r="AC975" s="3"/>
      <c r="AD975" s="3"/>
      <c r="AE975" s="3"/>
      <c r="AF975" s="3"/>
      <c r="AG975" s="3"/>
      <c r="AH975" s="3"/>
    </row>
    <row r="976" ht="15.75" customHeight="1">
      <c r="A976" s="3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3"/>
      <c r="Z976" s="3"/>
      <c r="AA976" s="3"/>
      <c r="AB976" s="3"/>
      <c r="AC976" s="3"/>
      <c r="AD976" s="3"/>
      <c r="AE976" s="3"/>
      <c r="AF976" s="3"/>
      <c r="AG976" s="3"/>
      <c r="AH976" s="3"/>
    </row>
    <row r="977" ht="15.75" customHeight="1">
      <c r="A977" s="3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3"/>
      <c r="Z977" s="3"/>
      <c r="AA977" s="3"/>
      <c r="AB977" s="3"/>
      <c r="AC977" s="3"/>
      <c r="AD977" s="3"/>
      <c r="AE977" s="3"/>
      <c r="AF977" s="3"/>
      <c r="AG977" s="3"/>
      <c r="AH977" s="3"/>
    </row>
    <row r="978" ht="15.75" customHeight="1">
      <c r="A978" s="3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3"/>
      <c r="Z978" s="3"/>
      <c r="AA978" s="3"/>
      <c r="AB978" s="3"/>
      <c r="AC978" s="3"/>
      <c r="AD978" s="3"/>
      <c r="AE978" s="3"/>
      <c r="AF978" s="3"/>
      <c r="AG978" s="3"/>
      <c r="AH978" s="3"/>
    </row>
    <row r="979" ht="15.75" customHeight="1">
      <c r="A979" s="3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3"/>
      <c r="Z979" s="3"/>
      <c r="AA979" s="3"/>
      <c r="AB979" s="3"/>
      <c r="AC979" s="3"/>
      <c r="AD979" s="3"/>
      <c r="AE979" s="3"/>
      <c r="AF979" s="3"/>
      <c r="AG979" s="3"/>
      <c r="AH979" s="3"/>
    </row>
    <row r="980" ht="15.75" customHeight="1">
      <c r="A980" s="3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3"/>
      <c r="Z980" s="3"/>
      <c r="AA980" s="3"/>
      <c r="AB980" s="3"/>
      <c r="AC980" s="3"/>
      <c r="AD980" s="3"/>
      <c r="AE980" s="3"/>
      <c r="AF980" s="3"/>
      <c r="AG980" s="3"/>
      <c r="AH980" s="3"/>
    </row>
    <row r="981" ht="15.75" customHeight="1">
      <c r="A981" s="3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3"/>
      <c r="Z981" s="3"/>
      <c r="AA981" s="3"/>
      <c r="AB981" s="3"/>
      <c r="AC981" s="3"/>
      <c r="AD981" s="3"/>
      <c r="AE981" s="3"/>
      <c r="AF981" s="3"/>
      <c r="AG981" s="3"/>
      <c r="AH981" s="3"/>
    </row>
    <row r="982" ht="15.75" customHeight="1">
      <c r="A982" s="3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3"/>
      <c r="Z982" s="3"/>
      <c r="AA982" s="3"/>
      <c r="AB982" s="3"/>
      <c r="AC982" s="3"/>
      <c r="AD982" s="3"/>
      <c r="AE982" s="3"/>
      <c r="AF982" s="3"/>
      <c r="AG982" s="3"/>
      <c r="AH982" s="3"/>
    </row>
    <row r="983" ht="15.75" customHeight="1">
      <c r="A983" s="3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3"/>
      <c r="Z983" s="3"/>
      <c r="AA983" s="3"/>
      <c r="AB983" s="3"/>
      <c r="AC983" s="3"/>
      <c r="AD983" s="3"/>
      <c r="AE983" s="3"/>
      <c r="AF983" s="3"/>
      <c r="AG983" s="3"/>
      <c r="AH983" s="3"/>
    </row>
    <row r="984" ht="15.75" customHeight="1">
      <c r="A984" s="3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3"/>
      <c r="Z984" s="3"/>
      <c r="AA984" s="3"/>
      <c r="AB984" s="3"/>
      <c r="AC984" s="3"/>
      <c r="AD984" s="3"/>
      <c r="AE984" s="3"/>
      <c r="AF984" s="3"/>
      <c r="AG984" s="3"/>
      <c r="AH984" s="3"/>
    </row>
    <row r="985" ht="15.75" customHeight="1">
      <c r="A985" s="3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3"/>
      <c r="Z985" s="3"/>
      <c r="AA985" s="3"/>
      <c r="AB985" s="3"/>
      <c r="AC985" s="3"/>
      <c r="AD985" s="3"/>
      <c r="AE985" s="3"/>
      <c r="AF985" s="3"/>
      <c r="AG985" s="3"/>
      <c r="AH985" s="3"/>
    </row>
    <row r="986" ht="15.75" customHeight="1">
      <c r="A986" s="3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3"/>
      <c r="Z986" s="3"/>
      <c r="AA986" s="3"/>
      <c r="AB986" s="3"/>
      <c r="AC986" s="3"/>
      <c r="AD986" s="3"/>
      <c r="AE986" s="3"/>
      <c r="AF986" s="3"/>
      <c r="AG986" s="3"/>
      <c r="AH986" s="3"/>
    </row>
    <row r="987" ht="15.75" customHeight="1">
      <c r="A987" s="3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3"/>
      <c r="Z987" s="3"/>
      <c r="AA987" s="3"/>
      <c r="AB987" s="3"/>
      <c r="AC987" s="3"/>
      <c r="AD987" s="3"/>
      <c r="AE987" s="3"/>
      <c r="AF987" s="3"/>
      <c r="AG987" s="3"/>
      <c r="AH987" s="3"/>
    </row>
    <row r="988" ht="15.75" customHeight="1">
      <c r="A988" s="3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3"/>
      <c r="Z988" s="3"/>
      <c r="AA988" s="3"/>
      <c r="AB988" s="3"/>
      <c r="AC988" s="3"/>
      <c r="AD988" s="3"/>
      <c r="AE988" s="3"/>
      <c r="AF988" s="3"/>
      <c r="AG988" s="3"/>
      <c r="AH988" s="3"/>
    </row>
    <row r="989" ht="15.75" customHeight="1">
      <c r="A989" s="3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3"/>
      <c r="Z989" s="3"/>
      <c r="AA989" s="3"/>
      <c r="AB989" s="3"/>
      <c r="AC989" s="3"/>
      <c r="AD989" s="3"/>
      <c r="AE989" s="3"/>
      <c r="AF989" s="3"/>
      <c r="AG989" s="3"/>
      <c r="AH989" s="3"/>
    </row>
    <row r="990" ht="15.75" customHeight="1">
      <c r="A990" s="3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3"/>
      <c r="Z990" s="3"/>
      <c r="AA990" s="3"/>
      <c r="AB990" s="3"/>
      <c r="AC990" s="3"/>
      <c r="AD990" s="3"/>
      <c r="AE990" s="3"/>
      <c r="AF990" s="3"/>
      <c r="AG990" s="3"/>
      <c r="AH990" s="3"/>
    </row>
    <row r="991" ht="15.75" customHeight="1">
      <c r="A991" s="3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3"/>
      <c r="Z991" s="3"/>
      <c r="AA991" s="3"/>
      <c r="AB991" s="3"/>
      <c r="AC991" s="3"/>
      <c r="AD991" s="3"/>
      <c r="AE991" s="3"/>
      <c r="AF991" s="3"/>
      <c r="AG991" s="3"/>
      <c r="AH991" s="3"/>
    </row>
    <row r="992" ht="15.75" customHeight="1">
      <c r="A992" s="3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3"/>
      <c r="Z992" s="3"/>
      <c r="AA992" s="3"/>
      <c r="AB992" s="3"/>
      <c r="AC992" s="3"/>
      <c r="AD992" s="3"/>
      <c r="AE992" s="3"/>
      <c r="AF992" s="3"/>
      <c r="AG992" s="3"/>
      <c r="AH992" s="3"/>
    </row>
    <row r="993" ht="15.75" customHeight="1">
      <c r="A993" s="3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3"/>
      <c r="Z993" s="3"/>
      <c r="AA993" s="3"/>
      <c r="AB993" s="3"/>
      <c r="AC993" s="3"/>
      <c r="AD993" s="3"/>
      <c r="AE993" s="3"/>
      <c r="AF993" s="3"/>
      <c r="AG993" s="3"/>
      <c r="AH993" s="3"/>
    </row>
    <row r="994" ht="15.75" customHeight="1">
      <c r="A994" s="3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3"/>
      <c r="Z994" s="3"/>
      <c r="AA994" s="3"/>
      <c r="AB994" s="3"/>
      <c r="AC994" s="3"/>
      <c r="AD994" s="3"/>
      <c r="AE994" s="3"/>
      <c r="AF994" s="3"/>
      <c r="AG994" s="3"/>
      <c r="AH994" s="3"/>
    </row>
    <row r="995" ht="15.75" customHeight="1">
      <c r="A995" s="3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3"/>
      <c r="Z995" s="3"/>
      <c r="AA995" s="3"/>
      <c r="AB995" s="3"/>
      <c r="AC995" s="3"/>
      <c r="AD995" s="3"/>
      <c r="AE995" s="3"/>
      <c r="AF995" s="3"/>
      <c r="AG995" s="3"/>
      <c r="AH995" s="3"/>
    </row>
    <row r="996" ht="15.75" customHeight="1">
      <c r="A996" s="3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3"/>
      <c r="Z996" s="3"/>
      <c r="AA996" s="3"/>
      <c r="AB996" s="3"/>
      <c r="AC996" s="3"/>
      <c r="AD996" s="3"/>
      <c r="AE996" s="3"/>
      <c r="AF996" s="3"/>
      <c r="AG996" s="3"/>
      <c r="AH996" s="3"/>
    </row>
    <row r="997" ht="15.75" customHeight="1">
      <c r="A997" s="3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3"/>
      <c r="Z997" s="3"/>
      <c r="AA997" s="3"/>
      <c r="AB997" s="3"/>
      <c r="AC997" s="3"/>
      <c r="AD997" s="3"/>
      <c r="AE997" s="3"/>
      <c r="AF997" s="3"/>
      <c r="AG997" s="3"/>
      <c r="AH997" s="3"/>
    </row>
    <row r="998" ht="15.75" customHeight="1">
      <c r="A998" s="3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3"/>
      <c r="Z998" s="3"/>
      <c r="AA998" s="3"/>
      <c r="AB998" s="3"/>
      <c r="AC998" s="3"/>
      <c r="AD998" s="3"/>
      <c r="AE998" s="3"/>
      <c r="AF998" s="3"/>
      <c r="AG998" s="3"/>
      <c r="AH998" s="3"/>
    </row>
    <row r="999" ht="15.75" customHeight="1">
      <c r="A999" s="3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3"/>
      <c r="Z999" s="3"/>
      <c r="AA999" s="3"/>
      <c r="AB999" s="3"/>
      <c r="AC999" s="3"/>
      <c r="AD999" s="3"/>
      <c r="AE999" s="3"/>
      <c r="AF999" s="3"/>
      <c r="AG999" s="3"/>
      <c r="AH999" s="3"/>
    </row>
    <row r="1000" ht="15.75" customHeight="1">
      <c r="A1000" s="3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</row>
    <row r="1001" ht="15.75" customHeight="1">
      <c r="A1001" s="3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</row>
  </sheetData>
  <mergeCells count="1">
    <mergeCell ref="A1:X1"/>
  </mergeCells>
  <printOptions gridLines="1"/>
  <pageMargins bottom="0.5118110236220472" footer="0.0" header="0.0" left="0.7086614173228347" right="0.7086614173228347" top="0.5511811023622047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3" width="8.56"/>
    <col customWidth="1" hidden="1" min="4" max="4" width="8.89"/>
    <col customWidth="1" hidden="1" min="5" max="5" width="9.89"/>
    <col customWidth="1" hidden="1" min="6" max="6" width="8.89"/>
    <col customWidth="1" hidden="1" min="7" max="7" width="9.89"/>
    <col customWidth="1" hidden="1" min="8" max="8" width="8.89"/>
    <col customWidth="1" hidden="1" min="9" max="9" width="9.89"/>
    <col customWidth="1" hidden="1" min="10" max="10" width="8.89"/>
    <col customWidth="1" hidden="1" min="11" max="11" width="9.89"/>
    <col customWidth="1" hidden="1" min="12" max="12" width="8.89"/>
    <col customWidth="1" min="13" max="13" width="9.89"/>
    <col customWidth="1" min="14" max="14" width="8.56"/>
    <col customWidth="1" min="15" max="15" width="9.89"/>
    <col customWidth="1" min="16" max="16" width="8.56"/>
    <col customWidth="1" min="17" max="17" width="11.0"/>
    <col customWidth="1" min="18" max="18" width="8.56"/>
    <col customWidth="1" min="19" max="19" width="11.0"/>
    <col customWidth="1" min="20" max="20" width="8.56"/>
    <col customWidth="1" min="21" max="21" width="9.89"/>
    <col customWidth="1" min="22" max="22" width="8.56"/>
    <col customWidth="1" min="23" max="23" width="9.89"/>
    <col customWidth="1" min="24" max="24" width="8.56"/>
    <col customWidth="1" min="25" max="25" width="9.89"/>
    <col customWidth="1" min="26" max="26" width="8.56"/>
    <col customWidth="1" min="27" max="27" width="9.89"/>
    <col customWidth="1" min="28" max="28" width="8.56"/>
    <col customWidth="1" min="29" max="29" width="9.89"/>
    <col customWidth="1" min="30" max="30" width="8.56"/>
    <col customWidth="1" min="31" max="31" width="9.89"/>
    <col customWidth="1" min="32" max="32" width="8.56"/>
    <col customWidth="1" min="33" max="33" width="9.89"/>
    <col customWidth="1" min="34" max="34" width="8.56"/>
    <col customWidth="1" min="35" max="35" width="9.89"/>
    <col customWidth="1" min="36" max="36" width="8.56"/>
    <col customWidth="1" min="37" max="37" width="9.89"/>
    <col customWidth="1" min="38" max="38" width="8.56"/>
    <col customWidth="1" min="39" max="39" width="9.89"/>
    <col customWidth="1" min="40" max="40" width="8.56"/>
    <col customWidth="1" min="41" max="41" width="9.89"/>
    <col customWidth="1" min="42" max="42" width="8.56"/>
    <col customWidth="1" min="43" max="43" width="9.89"/>
  </cols>
  <sheetData>
    <row r="1">
      <c r="A1" s="29" t="s">
        <v>76</v>
      </c>
    </row>
    <row r="2">
      <c r="D2" s="29" t="s">
        <v>77</v>
      </c>
      <c r="E2" s="30">
        <v>42369.0</v>
      </c>
      <c r="G2" s="30">
        <v>42460.0</v>
      </c>
      <c r="I2" s="30">
        <v>42551.0</v>
      </c>
      <c r="K2" s="30">
        <v>42643.0</v>
      </c>
      <c r="M2" s="30">
        <v>42735.0</v>
      </c>
      <c r="O2" s="30">
        <v>42825.0</v>
      </c>
      <c r="Q2" s="30">
        <v>42916.0</v>
      </c>
      <c r="S2" s="30">
        <v>43008.0</v>
      </c>
      <c r="U2" s="30">
        <v>43100.0</v>
      </c>
      <c r="W2" s="30">
        <v>43190.0</v>
      </c>
      <c r="Y2" s="30">
        <v>43281.0</v>
      </c>
      <c r="AA2" s="30">
        <v>43373.0</v>
      </c>
      <c r="AC2" s="30">
        <v>43465.0</v>
      </c>
      <c r="AE2" s="30">
        <v>43555.0</v>
      </c>
      <c r="AG2" s="30">
        <v>43646.0</v>
      </c>
      <c r="AI2" s="30">
        <v>43738.0</v>
      </c>
      <c r="AK2" s="30">
        <v>43830.0</v>
      </c>
      <c r="AM2" s="30">
        <v>43921.0</v>
      </c>
      <c r="AO2" s="30">
        <v>44012.0</v>
      </c>
      <c r="AQ2" s="30">
        <v>44104.0</v>
      </c>
    </row>
    <row r="4">
      <c r="A4" s="31" t="s">
        <v>78</v>
      </c>
      <c r="C4" s="32">
        <v>40625.0</v>
      </c>
      <c r="D4" s="29">
        <f>D7-D5</f>
        <v>0.86</v>
      </c>
      <c r="E4" s="32">
        <f t="shared" ref="E4:E5" si="1">SUM(C4:D4)</f>
        <v>40625.86</v>
      </c>
      <c r="F4" s="29">
        <f>F7-F5</f>
        <v>7.09</v>
      </c>
      <c r="G4" s="32">
        <f t="shared" ref="G4:G5" si="2">SUM(E4:F4)</f>
        <v>40632.95</v>
      </c>
      <c r="H4" s="29">
        <f>H7-H5</f>
        <v>7.09</v>
      </c>
      <c r="I4" s="32">
        <f t="shared" ref="I4:I5" si="3">SUM(G4:H4)</f>
        <v>40640.04</v>
      </c>
      <c r="J4" s="29">
        <f>J7-J5</f>
        <v>7.09</v>
      </c>
      <c r="K4" s="32">
        <f t="shared" ref="K4:K5" si="4">SUM(I4:J4)</f>
        <v>40647.13</v>
      </c>
      <c r="L4" s="29">
        <f>L7-L5</f>
        <v>4.86</v>
      </c>
      <c r="M4" s="32">
        <f t="shared" ref="M4:M5" si="5">SUM(K4:L4)</f>
        <v>40651.99</v>
      </c>
      <c r="N4" s="29">
        <f>N7-N5</f>
        <v>3.91</v>
      </c>
      <c r="O4" s="32">
        <f t="shared" ref="O4:O5" si="6">SUM(M4:N4)</f>
        <v>40655.9</v>
      </c>
      <c r="P4" s="29">
        <f>P7-P5</f>
        <v>3.91</v>
      </c>
      <c r="Q4" s="8">
        <f>40659.81-3133.4-626.68</f>
        <v>36899.73</v>
      </c>
      <c r="R4" s="33">
        <f>R7-R5</f>
        <v>3.74</v>
      </c>
      <c r="S4" s="32">
        <f>SUM(Q4:R4)-15040.32</f>
        <v>21863.15</v>
      </c>
      <c r="T4" s="32">
        <f>ROUND(T7/S7*S4,2)</f>
        <v>2.6</v>
      </c>
      <c r="U4" s="32">
        <f>SUM(S4:T4)+3133.4</f>
        <v>24999.15</v>
      </c>
      <c r="V4" s="32">
        <f>ROUND(V7/U7*U4,2)</f>
        <v>3.98</v>
      </c>
      <c r="W4" s="32">
        <f t="shared" ref="W4:W5" si="7">SUM(U4:V4)</f>
        <v>25003.13</v>
      </c>
      <c r="X4" s="29">
        <v>4.35</v>
      </c>
      <c r="Y4" s="32">
        <f t="shared" ref="Y4:Y5" si="8">SUM(W4:X4)</f>
        <v>25007.48</v>
      </c>
      <c r="Z4" s="29">
        <v>5.31</v>
      </c>
      <c r="AA4" s="29">
        <v>25012.79</v>
      </c>
      <c r="AB4" s="29">
        <v>12.45</v>
      </c>
      <c r="AC4" s="29">
        <v>25025.24</v>
      </c>
      <c r="AD4" s="29">
        <v>7.82</v>
      </c>
      <c r="AE4" s="29">
        <v>10461.39</v>
      </c>
      <c r="AF4" s="29">
        <v>5.52</v>
      </c>
      <c r="AG4" s="29">
        <v>10466.91</v>
      </c>
      <c r="AH4" s="29">
        <v>5.17</v>
      </c>
      <c r="AI4" s="29">
        <v>10472.08</v>
      </c>
      <c r="AJ4" s="29">
        <v>5.17</v>
      </c>
      <c r="AK4" s="29">
        <v>10477.25</v>
      </c>
      <c r="AL4" s="29">
        <v>5.18</v>
      </c>
      <c r="AM4" s="29">
        <v>10482.43</v>
      </c>
      <c r="AO4" s="29">
        <v>717.43</v>
      </c>
      <c r="AQ4" s="29">
        <v>0.0</v>
      </c>
    </row>
    <row r="5">
      <c r="A5" s="29" t="s">
        <v>79</v>
      </c>
      <c r="C5" s="29">
        <v>7393.93</v>
      </c>
      <c r="D5" s="29">
        <v>1.29</v>
      </c>
      <c r="E5" s="32">
        <f t="shared" si="1"/>
        <v>7395.22</v>
      </c>
      <c r="F5" s="29">
        <v>1.29</v>
      </c>
      <c r="G5" s="32">
        <f t="shared" si="2"/>
        <v>7396.51</v>
      </c>
      <c r="H5" s="29">
        <v>1.29</v>
      </c>
      <c r="I5" s="32">
        <f t="shared" si="3"/>
        <v>7397.8</v>
      </c>
      <c r="J5" s="29">
        <v>1.29</v>
      </c>
      <c r="K5" s="32">
        <f t="shared" si="4"/>
        <v>7399.09</v>
      </c>
      <c r="L5" s="29">
        <v>0.88</v>
      </c>
      <c r="M5" s="32">
        <f t="shared" si="5"/>
        <v>7399.97</v>
      </c>
      <c r="N5" s="29">
        <v>0.88</v>
      </c>
      <c r="O5" s="32">
        <f t="shared" si="6"/>
        <v>7400.85</v>
      </c>
      <c r="P5" s="29">
        <v>0.88</v>
      </c>
      <c r="Q5" s="8">
        <f>7401.73+3133.4+626.68</f>
        <v>11161.81</v>
      </c>
      <c r="R5" s="8">
        <v>1.05</v>
      </c>
      <c r="S5" s="32">
        <f>SUM(Q5:R5)+15040.32-18800</f>
        <v>7403.18</v>
      </c>
      <c r="T5" s="29">
        <f>ROUND(T7/S7*S5,2)</f>
        <v>0.88</v>
      </c>
      <c r="U5" s="32">
        <f>SUM(S5:T5)</f>
        <v>7404.06</v>
      </c>
      <c r="V5" s="29">
        <f>ROUND(V7/U7*U5,2)</f>
        <v>1.18</v>
      </c>
      <c r="W5" s="32">
        <f t="shared" si="7"/>
        <v>7405.24</v>
      </c>
      <c r="X5" s="29">
        <v>1.31</v>
      </c>
      <c r="Y5" s="32">
        <f t="shared" si="8"/>
        <v>7406.55</v>
      </c>
      <c r="Z5" s="29">
        <v>1.59</v>
      </c>
      <c r="AA5" s="29">
        <v>7408.14</v>
      </c>
      <c r="AB5" s="29">
        <v>3.72</v>
      </c>
      <c r="AC5" s="29">
        <v>7411.86</v>
      </c>
      <c r="AD5" s="29">
        <v>5.67</v>
      </c>
      <c r="AE5" s="29">
        <v>7417.53</v>
      </c>
      <c r="AF5" s="29">
        <v>4.01</v>
      </c>
      <c r="AG5" s="29">
        <v>7421.54</v>
      </c>
      <c r="AH5" s="29">
        <v>3.75</v>
      </c>
      <c r="AI5" s="29">
        <v>7425.29</v>
      </c>
      <c r="AJ5" s="29">
        <v>3.75</v>
      </c>
      <c r="AK5" s="29">
        <v>7429.04</v>
      </c>
      <c r="AL5" s="29">
        <v>3.75</v>
      </c>
      <c r="AM5" s="29">
        <v>7432.79</v>
      </c>
      <c r="AN5" s="29">
        <v>5.13</v>
      </c>
      <c r="AO5" s="29">
        <v>7437.92</v>
      </c>
      <c r="AP5" s="29">
        <v>0.19</v>
      </c>
      <c r="AQ5" s="29">
        <v>7438.11</v>
      </c>
    </row>
    <row r="7">
      <c r="C7" s="32">
        <f>SUM(C4:C6)</f>
        <v>48018.93</v>
      </c>
      <c r="D7" s="29">
        <v>2.15</v>
      </c>
      <c r="E7" s="32">
        <f>SUM(E4:E6)</f>
        <v>48021.08</v>
      </c>
      <c r="F7" s="29">
        <v>8.38</v>
      </c>
      <c r="G7" s="32">
        <f>SUM(G4:G6)</f>
        <v>48029.46</v>
      </c>
      <c r="H7" s="29">
        <v>8.38</v>
      </c>
      <c r="I7" s="32">
        <f>SUM(I4:I6)</f>
        <v>48037.84</v>
      </c>
      <c r="J7" s="29">
        <v>8.38</v>
      </c>
      <c r="K7" s="32">
        <f>SUM(K4:K6)</f>
        <v>48046.22</v>
      </c>
      <c r="L7" s="29">
        <v>5.74</v>
      </c>
      <c r="M7" s="32">
        <f>SUM(M4:M6)</f>
        <v>48051.96</v>
      </c>
      <c r="N7" s="29">
        <v>4.79</v>
      </c>
      <c r="O7" s="32">
        <f>SUM(O4:O6)</f>
        <v>48056.75</v>
      </c>
      <c r="P7" s="29">
        <v>4.79</v>
      </c>
      <c r="Q7" s="32">
        <f>SUM(Q4:Q6)</f>
        <v>48061.54</v>
      </c>
      <c r="R7" s="29">
        <v>4.79</v>
      </c>
      <c r="S7" s="32">
        <f>SUM(S4:S6)</f>
        <v>29266.33</v>
      </c>
      <c r="T7" s="29">
        <v>3.48</v>
      </c>
      <c r="U7" s="32">
        <f>SUM(U4:U6)</f>
        <v>32403.21</v>
      </c>
      <c r="V7" s="29">
        <v>5.16</v>
      </c>
      <c r="W7" s="32">
        <f>SUM(W4:W6)</f>
        <v>32408.37</v>
      </c>
      <c r="X7" s="29">
        <v>5.66</v>
      </c>
      <c r="Y7" s="32">
        <v>32414.03</v>
      </c>
      <c r="Z7" s="32">
        <v>6.9</v>
      </c>
      <c r="AA7" s="29">
        <f t="shared" ref="AA7:AE7" si="9">SUM(AA4:AA6)</f>
        <v>32420.93</v>
      </c>
      <c r="AB7" s="29">
        <f t="shared" si="9"/>
        <v>16.17</v>
      </c>
      <c r="AC7" s="32">
        <f t="shared" si="9"/>
        <v>32437.1</v>
      </c>
      <c r="AD7" s="29">
        <f t="shared" si="9"/>
        <v>13.49</v>
      </c>
      <c r="AE7" s="29">
        <f t="shared" si="9"/>
        <v>17878.92</v>
      </c>
      <c r="AF7" s="29">
        <v>9.53</v>
      </c>
      <c r="AG7" s="29">
        <f>SUM(AG4:AG6)</f>
        <v>17888.45</v>
      </c>
      <c r="AH7" s="29">
        <v>8.92</v>
      </c>
      <c r="AI7" s="29">
        <f t="shared" ref="AI7:AM7" si="10">SUM(AI4:AI6)</f>
        <v>17897.37</v>
      </c>
      <c r="AJ7" s="29">
        <f t="shared" si="10"/>
        <v>8.92</v>
      </c>
      <c r="AK7" s="29">
        <f t="shared" si="10"/>
        <v>17906.29</v>
      </c>
      <c r="AL7" s="29">
        <f t="shared" si="10"/>
        <v>8.93</v>
      </c>
      <c r="AM7" s="29">
        <f t="shared" si="10"/>
        <v>17915.22</v>
      </c>
      <c r="AO7" s="29">
        <f>SUM(AO4:AO6)</f>
        <v>8155.35</v>
      </c>
      <c r="AQ7" s="29">
        <f>SUM(AQ4:AQ6)</f>
        <v>7438.11</v>
      </c>
    </row>
    <row r="10">
      <c r="L10" s="29">
        <f>1.29/8.38*5.74</f>
        <v>0.8836038186</v>
      </c>
      <c r="U10" s="29"/>
    </row>
    <row r="12">
      <c r="M12" s="30"/>
    </row>
    <row r="14">
      <c r="E14" s="30"/>
      <c r="G14" s="30"/>
      <c r="I14" s="30"/>
      <c r="K14" s="30"/>
      <c r="M14" s="30"/>
      <c r="O14" s="30"/>
      <c r="Q14" s="30"/>
      <c r="S14" s="30"/>
      <c r="U14" s="30"/>
    </row>
    <row r="16">
      <c r="A16" s="31"/>
      <c r="C16" s="32"/>
      <c r="E16" s="32"/>
      <c r="G16" s="32"/>
      <c r="I16" s="32"/>
      <c r="K16" s="32"/>
      <c r="M16" s="32"/>
      <c r="O16" s="32"/>
      <c r="Q16" s="8"/>
      <c r="S16" s="32"/>
    </row>
    <row r="17">
      <c r="E17" s="32"/>
      <c r="G17" s="32"/>
      <c r="I17" s="32"/>
      <c r="K17" s="32"/>
      <c r="M17" s="32"/>
      <c r="O17" s="32"/>
      <c r="Q17" s="8"/>
      <c r="R17" s="8"/>
      <c r="S17" s="32"/>
    </row>
    <row r="19">
      <c r="C19" s="32"/>
      <c r="E19" s="32"/>
      <c r="G19" s="32"/>
      <c r="I19" s="32"/>
      <c r="K19" s="32"/>
      <c r="M19" s="32"/>
      <c r="O19" s="32"/>
      <c r="Q19" s="32"/>
      <c r="S19" s="32"/>
    </row>
    <row r="21" ht="15.75" customHeight="1"/>
    <row r="22" ht="15.75" customHeight="1">
      <c r="L22" s="29">
        <f>1.29/8.38*5.74</f>
        <v>0.8836038186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landscape"/>
  <drawing r:id="rId2"/>
  <legacyDrawing r:id="rId3"/>
</worksheet>
</file>