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Parish Council/Meetings/2022/21st November 2022/Trust meeting/"/>
    </mc:Choice>
  </mc:AlternateContent>
  <xr:revisionPtr revIDLastSave="119" documentId="8_{754726EB-909C-4BD1-9FDB-100A1BFA931A}" xr6:coauthVersionLast="47" xr6:coauthVersionMax="47" xr10:uidLastSave="{BF3F2904-094F-47C3-84D5-B633163CCCF4}"/>
  <bookViews>
    <workbookView xWindow="-108" yWindow="-108" windowWidth="23256" windowHeight="12576" xr2:uid="{00000000-000D-0000-FFFF-FFFF00000000}"/>
  </bookViews>
  <sheets>
    <sheet name="Field Gardens (Trust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Yt1vhCPqUjqZaPgKmlpmcka42dQ=="/>
    </ext>
  </extLst>
</workbook>
</file>

<file path=xl/calcChain.xml><?xml version="1.0" encoding="utf-8"?>
<calcChain xmlns="http://schemas.openxmlformats.org/spreadsheetml/2006/main">
  <c r="X51" i="1" l="1"/>
  <c r="B16" i="1" l="1"/>
  <c r="B13" i="1"/>
  <c r="V51" i="1"/>
  <c r="S40" i="1"/>
  <c r="X38" i="1"/>
  <c r="S38" i="1"/>
  <c r="R38" i="1"/>
  <c r="Q38" i="1"/>
  <c r="N38" i="1"/>
  <c r="M38" i="1"/>
  <c r="M40" i="1" s="1"/>
  <c r="L38" i="1"/>
  <c r="K38" i="1"/>
  <c r="I38" i="1"/>
  <c r="H38" i="1"/>
  <c r="G38" i="1"/>
  <c r="F38" i="1"/>
  <c r="D38" i="1"/>
  <c r="C38" i="1"/>
  <c r="B38" i="1"/>
  <c r="T37" i="1"/>
  <c r="O37" i="1"/>
  <c r="W37" i="1" s="1"/>
  <c r="J37" i="1"/>
  <c r="E37" i="1"/>
  <c r="T36" i="1"/>
  <c r="O36" i="1"/>
  <c r="J36" i="1"/>
  <c r="E36" i="1"/>
  <c r="W36" i="1" s="1"/>
  <c r="T35" i="1"/>
  <c r="O35" i="1"/>
  <c r="J35" i="1"/>
  <c r="E35" i="1"/>
  <c r="T34" i="1"/>
  <c r="O34" i="1"/>
  <c r="J34" i="1"/>
  <c r="E34" i="1"/>
  <c r="W34" i="1" s="1"/>
  <c r="T33" i="1"/>
  <c r="T38" i="1" s="1"/>
  <c r="O33" i="1"/>
  <c r="J33" i="1"/>
  <c r="E33" i="1"/>
  <c r="U31" i="1"/>
  <c r="S31" i="1"/>
  <c r="R31" i="1"/>
  <c r="R40" i="1" s="1"/>
  <c r="Q31" i="1"/>
  <c r="Q40" i="1" s="1"/>
  <c r="P31" i="1"/>
  <c r="P40" i="1" s="1"/>
  <c r="N31" i="1"/>
  <c r="N40" i="1" s="1"/>
  <c r="M31" i="1"/>
  <c r="L31" i="1"/>
  <c r="L40" i="1" s="1"/>
  <c r="K31" i="1"/>
  <c r="K40" i="1" s="1"/>
  <c r="I31" i="1"/>
  <c r="I40" i="1" s="1"/>
  <c r="H31" i="1"/>
  <c r="G31" i="1"/>
  <c r="F31" i="1"/>
  <c r="F40" i="1" s="1"/>
  <c r="D31" i="1"/>
  <c r="D40" i="1" s="1"/>
  <c r="C31" i="1"/>
  <c r="B31" i="1"/>
  <c r="B40" i="1" s="1"/>
  <c r="O30" i="1"/>
  <c r="J30" i="1"/>
  <c r="E30" i="1"/>
  <c r="T29" i="1"/>
  <c r="O29" i="1"/>
  <c r="J29" i="1"/>
  <c r="E29" i="1"/>
  <c r="T28" i="1"/>
  <c r="O28" i="1"/>
  <c r="W28" i="1" s="1"/>
  <c r="J28" i="1"/>
  <c r="E28" i="1"/>
  <c r="W27" i="1"/>
  <c r="T26" i="1"/>
  <c r="O26" i="1"/>
  <c r="J26" i="1"/>
  <c r="E26" i="1"/>
  <c r="W26" i="1" s="1"/>
  <c r="T25" i="1"/>
  <c r="O25" i="1"/>
  <c r="J25" i="1"/>
  <c r="E25" i="1"/>
  <c r="T24" i="1"/>
  <c r="O24" i="1"/>
  <c r="J24" i="1"/>
  <c r="E24" i="1"/>
  <c r="T23" i="1"/>
  <c r="O23" i="1"/>
  <c r="J23" i="1"/>
  <c r="E23" i="1"/>
  <c r="W23" i="1" s="1"/>
  <c r="T22" i="1"/>
  <c r="O22" i="1"/>
  <c r="J22" i="1"/>
  <c r="E22" i="1"/>
  <c r="W22" i="1" s="1"/>
  <c r="T21" i="1"/>
  <c r="O21" i="1"/>
  <c r="J21" i="1"/>
  <c r="E21" i="1"/>
  <c r="T20" i="1"/>
  <c r="T31" i="1" s="1"/>
  <c r="O20" i="1"/>
  <c r="J20" i="1"/>
  <c r="E20" i="1"/>
  <c r="U16" i="1"/>
  <c r="S16" i="1"/>
  <c r="R16" i="1"/>
  <c r="Q16" i="1"/>
  <c r="P16" i="1"/>
  <c r="K16" i="1"/>
  <c r="I16" i="1"/>
  <c r="F16" i="1"/>
  <c r="D16" i="1"/>
  <c r="C16" i="1"/>
  <c r="X14" i="1"/>
  <c r="T14" i="1"/>
  <c r="O14" i="1"/>
  <c r="J14" i="1"/>
  <c r="E14" i="1"/>
  <c r="W13" i="1"/>
  <c r="V13" i="1"/>
  <c r="V16" i="1" s="1"/>
  <c r="X12" i="1"/>
  <c r="T12" i="1"/>
  <c r="O12" i="1"/>
  <c r="J12" i="1"/>
  <c r="E12" i="1"/>
  <c r="W12" i="1" s="1"/>
  <c r="X11" i="1"/>
  <c r="T11" i="1"/>
  <c r="O11" i="1"/>
  <c r="J11" i="1"/>
  <c r="E11" i="1"/>
  <c r="X10" i="1"/>
  <c r="T10" i="1"/>
  <c r="O10" i="1"/>
  <c r="J10" i="1"/>
  <c r="E10" i="1"/>
  <c r="X9" i="1"/>
  <c r="T9" i="1"/>
  <c r="O9" i="1"/>
  <c r="J9" i="1"/>
  <c r="E9" i="1"/>
  <c r="X8" i="1"/>
  <c r="T8" i="1"/>
  <c r="O8" i="1"/>
  <c r="J8" i="1"/>
  <c r="E8" i="1"/>
  <c r="T7" i="1"/>
  <c r="O7" i="1"/>
  <c r="J7" i="1"/>
  <c r="E7" i="1"/>
  <c r="W7" i="1" s="1"/>
  <c r="X6" i="1"/>
  <c r="T6" i="1"/>
  <c r="S6" i="1"/>
  <c r="R6" i="1"/>
  <c r="Q6" i="1"/>
  <c r="N6" i="1"/>
  <c r="N16" i="1" s="1"/>
  <c r="M6" i="1"/>
  <c r="M16" i="1" s="1"/>
  <c r="L6" i="1"/>
  <c r="L16" i="1" s="1"/>
  <c r="H6" i="1"/>
  <c r="H16" i="1" s="1"/>
  <c r="G16" i="1"/>
  <c r="E6" i="1"/>
  <c r="X5" i="1"/>
  <c r="T5" i="1"/>
  <c r="O5" i="1"/>
  <c r="W5" i="1" s="1"/>
  <c r="J5" i="1"/>
  <c r="E5" i="1"/>
  <c r="X4" i="1"/>
  <c r="T4" i="1"/>
  <c r="T16" i="1" s="1"/>
  <c r="O4" i="1"/>
  <c r="J4" i="1"/>
  <c r="J6" i="1" s="1"/>
  <c r="E4" i="1"/>
  <c r="W30" i="1" l="1"/>
  <c r="W10" i="1"/>
  <c r="J16" i="1"/>
  <c r="J38" i="1"/>
  <c r="G40" i="1"/>
  <c r="C40" i="1"/>
  <c r="W25" i="1"/>
  <c r="X31" i="1"/>
  <c r="X40" i="1" s="1"/>
  <c r="X13" i="1"/>
  <c r="X16" i="1" s="1"/>
  <c r="O31" i="1"/>
  <c r="W29" i="1"/>
  <c r="W20" i="1"/>
  <c r="W24" i="1"/>
  <c r="J31" i="1"/>
  <c r="H40" i="1"/>
  <c r="W35" i="1"/>
  <c r="E38" i="1"/>
  <c r="W14" i="1"/>
  <c r="W8" i="1"/>
  <c r="W9" i="1"/>
  <c r="E16" i="1"/>
  <c r="W11" i="1"/>
  <c r="T40" i="1"/>
  <c r="E31" i="1"/>
  <c r="O38" i="1"/>
  <c r="W21" i="1"/>
  <c r="W4" i="1"/>
  <c r="O6" i="1"/>
  <c r="O16" i="1" s="1"/>
  <c r="W33" i="1"/>
  <c r="J40" i="1" l="1"/>
  <c r="W38" i="1"/>
  <c r="O40" i="1"/>
  <c r="W31" i="1"/>
  <c r="E40" i="1"/>
  <c r="W16" i="1"/>
  <c r="W40" i="1" l="1"/>
  <c r="V44" i="1" s="1"/>
  <c r="V46" i="1" s="1"/>
</calcChain>
</file>

<file path=xl/sharedStrings.xml><?xml version="1.0" encoding="utf-8"?>
<sst xmlns="http://schemas.openxmlformats.org/spreadsheetml/2006/main" count="75" uniqueCount="72">
  <si>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</si>
  <si>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</si>
  <si>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</si>
  <si>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</si>
  <si>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</si>
  <si>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</si>
  <si>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</si>
  <si>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</si>
  <si>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</si>
  <si>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</si>
  <si>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</si>
  <si>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</si>
  <si>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</si>
  <si>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</si>
  <si>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</si>
  <si>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</si>
  <si>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</si>
  <si>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</si>
  <si>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</si>
  <si>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</si>
  <si>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</si>
  <si>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</si>
  <si>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</si>
  <si>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</si>
  <si>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</si>
  <si>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</si>
  <si>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</si>
  <si>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</si>
  <si>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</si>
  <si>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</si>
  <si>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</si>
  <si>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</si>
  <si>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Income excluding allot rent</t>
  </si>
  <si>
    <t>Allotments rents</t>
  </si>
  <si>
    <t>Total Receipts</t>
  </si>
  <si>
    <t>Payments</t>
  </si>
  <si>
    <t>Oval</t>
  </si>
  <si>
    <t xml:space="preserve">  Mow All (edge,hedge,play)</t>
  </si>
  <si>
    <t xml:space="preserve">  Middle - 4Counties</t>
  </si>
  <si>
    <t xml:space="preserve">  Trees</t>
  </si>
  <si>
    <t xml:space="preserve">  Walls</t>
  </si>
  <si>
    <t>play equipment maintenance</t>
  </si>
  <si>
    <t xml:space="preserve">  Play inspection</t>
  </si>
  <si>
    <t>Walkway</t>
  </si>
  <si>
    <t>Fencing Costs</t>
  </si>
  <si>
    <t>Spring Clean</t>
  </si>
  <si>
    <t>VAT</t>
  </si>
  <si>
    <t>Total: Oval/Walkway</t>
  </si>
  <si>
    <t>Allotments</t>
  </si>
  <si>
    <t>Insurance &amp; NAS subs</t>
  </si>
  <si>
    <t xml:space="preserve">  Water</t>
  </si>
  <si>
    <t xml:space="preserve">  Hedge</t>
  </si>
  <si>
    <t xml:space="preserve">  Maintenance</t>
  </si>
  <si>
    <t>Total: Allotments expenditure</t>
  </si>
  <si>
    <t>Total Payments</t>
  </si>
  <si>
    <t>Surplus/deficit on year</t>
  </si>
  <si>
    <t>Opening balance</t>
  </si>
  <si>
    <t>Total</t>
  </si>
  <si>
    <t>Represented as:</t>
  </si>
  <si>
    <t>Current account</t>
  </si>
  <si>
    <t>Current: 71268805</t>
  </si>
  <si>
    <t>Dividend account</t>
  </si>
  <si>
    <t>(in Money Manager A/C No: 61258907)</t>
  </si>
  <si>
    <t>Net movement above for 22/23</t>
  </si>
  <si>
    <t>Bal b/f from 21/22</t>
  </si>
  <si>
    <t xml:space="preserve">  Mowing - </t>
  </si>
  <si>
    <t>NLPC Field Gardens (Trust) FY 1/04/2022-31/03/2023</t>
  </si>
  <si>
    <t>Bank  and IT charges</t>
  </si>
  <si>
    <t>Bank statement as at 30Octt 2022</t>
  </si>
  <si>
    <t>Bank statement as at 30 Oct 2022</t>
  </si>
  <si>
    <t>Bank statement as at 30 October 22</t>
  </si>
  <si>
    <t>Bank statement as at 30 October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</si>
</sst>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&quot;£&quot;#,##0.00"/>
    <numFmt numFmtId="169" formatCode="d\ mmm\ yyyy"/>
  </numFmts>
  <fonts count="12" x14ac:knownFonts="1">
    <font>
      <sz val="11"/>
      <color theme="1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164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4" fontId="2" fillId="0" borderId="0" xfId="0" applyNumberFormat="1" applyFont="1"/>
    <xf numFmtId="4" fontId="2" fillId="0" borderId="0" xfId="0" applyNumberFormat="1" applyFo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 vertical="center"/>
    </xf>
    <xf numFmtId="5" fontId="4" fillId="0" borderId="0" xfId="0" applyNumberFormat="1" applyFont="1" applyAlignment="1">
      <alignment horizontal="left"/>
    </xf>
    <xf numFmtId="165" fontId="4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2" borderId="1" xfId="0" applyNumberFormat="1" applyFont="1" applyFill="1" applyBorder="1"/>
    <xf numFmtId="164" fontId="2" fillId="0" borderId="0" xfId="0" applyNumberFormat="1" applyFont="1" applyAlignment="1">
      <alignment horizont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/>
    <xf numFmtId="166" fontId="0" fillId="0" borderId="0" xfId="0" applyNumberFormat="1" applyFont="1" applyAlignment="1">
      <alignment horizontal="left" vertical="center" wrapText="1"/>
    </xf>
    <xf numFmtId="165" fontId="2" fillId="4" borderId="1" xfId="0" applyNumberFormat="1" applyFont="1" applyFill="1" applyBorder="1"/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5" fontId="4" fillId="4" borderId="1" xfId="0" applyNumberFormat="1" applyFont="1" applyFill="1" applyBorder="1"/>
    <xf numFmtId="165" fontId="4" fillId="3" borderId="1" xfId="0" applyNumberFormat="1" applyFont="1" applyFill="1" applyBorder="1"/>
    <xf numFmtId="166" fontId="8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wrapText="1"/>
    </xf>
    <xf numFmtId="166" fontId="2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/>
    <xf numFmtId="169" fontId="2" fillId="0" borderId="0" xfId="0" applyNumberFormat="1" applyFont="1"/>
    <xf numFmtId="165" fontId="10" fillId="0" borderId="0" xfId="0" applyNumberFormat="1" applyFont="1"/>
    <xf numFmtId="166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1000"/>
  <sheetViews>
    <sheetView tabSelected="1" workbookViewId="0">
      <selection activeCell="Y49" sqref="Y49:Y50"/>
    </sheetView>
  </sheetViews>
  <sheetFormatPr defaultColWidth="12.59765625" defaultRowHeight="15" customHeight="1" x14ac:dyDescent="0.25"/>
  <cols>
    <col min="1" max="1" width="27.8984375" customWidth="1"/>
    <col min="2" max="2" width="9.765625E-2" customWidth="1"/>
    <col min="3" max="3" width="11.5" hidden="1" customWidth="1"/>
    <col min="4" max="4" width="11.19921875" hidden="1" customWidth="1"/>
    <col min="5" max="5" width="12.69921875" hidden="1" customWidth="1"/>
    <col min="6" max="6" width="13.5" hidden="1" customWidth="1"/>
    <col min="7" max="7" width="11.19921875" hidden="1" customWidth="1"/>
    <col min="8" max="8" width="12.19921875" hidden="1" customWidth="1"/>
    <col min="9" max="9" width="11.19921875" hidden="1" customWidth="1"/>
    <col min="10" max="10" width="11.3984375" hidden="1" customWidth="1"/>
    <col min="11" max="11" width="0.3984375" hidden="1" customWidth="1"/>
    <col min="12" max="12" width="11.69921875" hidden="1" customWidth="1"/>
    <col min="13" max="13" width="11" hidden="1" customWidth="1"/>
    <col min="14" max="14" width="11.59765625" hidden="1" customWidth="1"/>
    <col min="15" max="15" width="13.59765625" hidden="1" customWidth="1"/>
    <col min="16" max="16" width="11.8984375" hidden="1" customWidth="1"/>
    <col min="17" max="17" width="9.19921875" hidden="1" customWidth="1"/>
    <col min="18" max="19" width="9.69921875" hidden="1" customWidth="1"/>
    <col min="20" max="20" width="14" hidden="1" customWidth="1"/>
    <col min="21" max="21" width="9.765625E-2" hidden="1" customWidth="1"/>
    <col min="22" max="22" width="14.8984375" hidden="1" customWidth="1"/>
    <col min="23" max="23" width="24.296875" customWidth="1"/>
    <col min="24" max="24" width="19" customWidth="1"/>
    <col min="25" max="25" width="12.5" customWidth="1"/>
    <col min="26" max="26" width="9.8984375" customWidth="1"/>
  </cols>
  <sheetData>
    <row r="1" spans="1:26" ht="28.5" customHeight="1" x14ac:dyDescent="0.4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"/>
      <c r="Z1" s="2"/>
    </row>
    <row r="2" spans="1:26" ht="30.75" customHeight="1" x14ac:dyDescent="0.25">
      <c r="A2" s="3"/>
      <c r="B2" s="4" t="s">
        <v>0</v>
      </c>
      <c r="C2" s="4" t="s">
        <v>1</v>
      </c>
      <c r="D2" s="4" t="s">
        <v>2</v>
      </c>
      <c r="E2" s="5" t="s">
        <v>3</v>
      </c>
      <c r="F2" s="5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5" t="s">
        <v>14</v>
      </c>
      <c r="Q2" s="4" t="s">
        <v>15</v>
      </c>
      <c r="R2" s="4" t="s">
        <v>16</v>
      </c>
      <c r="S2" s="4" t="s">
        <v>17</v>
      </c>
      <c r="T2" s="5" t="s">
        <v>18</v>
      </c>
      <c r="U2" s="5" t="s">
        <v>19</v>
      </c>
      <c r="V2" s="4" t="s">
        <v>19</v>
      </c>
      <c r="W2" s="5" t="s">
        <v>20</v>
      </c>
      <c r="X2" s="5" t="s">
        <v>21</v>
      </c>
      <c r="Y2" s="6"/>
      <c r="Z2" s="7"/>
    </row>
    <row r="3" spans="1:26" ht="15.6" x14ac:dyDescent="0.3">
      <c r="A3" s="8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6"/>
      <c r="Z3" s="7"/>
    </row>
    <row r="4" spans="1:26" x14ac:dyDescent="0.25">
      <c r="A4" s="11" t="s">
        <v>23</v>
      </c>
      <c r="B4" s="10">
        <v>0</v>
      </c>
      <c r="C4" s="10">
        <v>0</v>
      </c>
      <c r="D4" s="10">
        <v>0</v>
      </c>
      <c r="E4" s="12">
        <f t="shared" ref="E4:E5" si="0">B4+C4+D4</f>
        <v>0</v>
      </c>
      <c r="F4" s="12"/>
      <c r="G4" s="10">
        <v>0</v>
      </c>
      <c r="H4" s="10">
        <v>0</v>
      </c>
      <c r="I4" s="10">
        <v>393</v>
      </c>
      <c r="J4" s="12">
        <f t="shared" ref="J4:J5" si="1">G4+H4+I4</f>
        <v>393</v>
      </c>
      <c r="K4" s="12"/>
      <c r="L4" s="10">
        <v>0</v>
      </c>
      <c r="M4" s="10">
        <v>0</v>
      </c>
      <c r="N4" s="10">
        <v>0</v>
      </c>
      <c r="O4" s="12">
        <f t="shared" ref="O4:O5" si="2">L4+M4+N4</f>
        <v>0</v>
      </c>
      <c r="P4" s="12"/>
      <c r="Q4" s="10">
        <v>0</v>
      </c>
      <c r="R4" s="10">
        <v>0</v>
      </c>
      <c r="S4" s="10">
        <v>0</v>
      </c>
      <c r="T4" s="12">
        <f t="shared" ref="T4:T5" si="3">SUM(Q4:S4)</f>
        <v>0</v>
      </c>
      <c r="U4" s="12"/>
      <c r="V4" s="13">
        <v>80</v>
      </c>
      <c r="W4" s="12">
        <f t="shared" ref="W4:W14" si="4">E4+J4+O4+T4</f>
        <v>393</v>
      </c>
      <c r="X4" s="12">
        <f t="shared" ref="X4:X6" si="5">F4+K4+P4+V4</f>
        <v>80</v>
      </c>
      <c r="Y4" s="6"/>
      <c r="Z4" s="7"/>
    </row>
    <row r="5" spans="1:26" x14ac:dyDescent="0.25">
      <c r="A5" s="11" t="s">
        <v>24</v>
      </c>
      <c r="B5" s="10">
        <v>0</v>
      </c>
      <c r="C5" s="10">
        <v>0</v>
      </c>
      <c r="D5" s="10">
        <v>0</v>
      </c>
      <c r="E5" s="12">
        <f t="shared" si="0"/>
        <v>0</v>
      </c>
      <c r="F5" s="12"/>
      <c r="G5" s="10">
        <v>0</v>
      </c>
      <c r="H5" s="10">
        <v>0</v>
      </c>
      <c r="I5" s="10">
        <v>0</v>
      </c>
      <c r="J5" s="12">
        <f t="shared" si="1"/>
        <v>0</v>
      </c>
      <c r="K5" s="12"/>
      <c r="L5" s="10">
        <v>0</v>
      </c>
      <c r="M5" s="10">
        <v>0</v>
      </c>
      <c r="N5" s="10">
        <v>0</v>
      </c>
      <c r="O5" s="12">
        <f t="shared" si="2"/>
        <v>0</v>
      </c>
      <c r="P5" s="12"/>
      <c r="Q5" s="10">
        <v>0</v>
      </c>
      <c r="R5" s="10">
        <v>0</v>
      </c>
      <c r="S5" s="10">
        <v>0</v>
      </c>
      <c r="T5" s="12">
        <f t="shared" si="3"/>
        <v>0</v>
      </c>
      <c r="U5" s="12"/>
      <c r="V5" s="13">
        <v>80</v>
      </c>
      <c r="W5" s="12">
        <f t="shared" si="4"/>
        <v>0</v>
      </c>
      <c r="X5" s="14">
        <f t="shared" si="5"/>
        <v>80</v>
      </c>
      <c r="Y5" s="6"/>
      <c r="Z5" s="7"/>
    </row>
    <row r="6" spans="1:26" x14ac:dyDescent="0.25">
      <c r="A6" s="11" t="s">
        <v>25</v>
      </c>
      <c r="B6" s="10">
        <v>3000</v>
      </c>
      <c r="C6" s="10"/>
      <c r="D6" s="10"/>
      <c r="E6" s="12">
        <f>SUM(B6:D6)</f>
        <v>3000</v>
      </c>
      <c r="F6" s="12">
        <v>3000</v>
      </c>
      <c r="G6" s="10"/>
      <c r="H6" s="10">
        <f t="shared" ref="H6:J6" si="6">SUM(H4:H5)</f>
        <v>0</v>
      </c>
      <c r="I6" s="10"/>
      <c r="J6" s="12">
        <f t="shared" si="6"/>
        <v>393</v>
      </c>
      <c r="K6" s="12"/>
      <c r="L6" s="10">
        <f t="shared" ref="L6:O6" si="7">SUM(L4:L5)</f>
        <v>0</v>
      </c>
      <c r="M6" s="10">
        <f t="shared" si="7"/>
        <v>0</v>
      </c>
      <c r="N6" s="10">
        <f t="shared" si="7"/>
        <v>0</v>
      </c>
      <c r="O6" s="12">
        <f t="shared" si="7"/>
        <v>0</v>
      </c>
      <c r="P6" s="12"/>
      <c r="Q6" s="10">
        <f t="shared" ref="Q6:T6" si="8">SUM(Q4:Q5)</f>
        <v>0</v>
      </c>
      <c r="R6" s="10">
        <f t="shared" si="8"/>
        <v>0</v>
      </c>
      <c r="S6" s="10">
        <f t="shared" si="8"/>
        <v>0</v>
      </c>
      <c r="T6" s="12">
        <f t="shared" si="8"/>
        <v>0</v>
      </c>
      <c r="U6" s="12"/>
      <c r="V6" s="13"/>
      <c r="W6" s="12">
        <v>3000</v>
      </c>
      <c r="X6" s="14">
        <f t="shared" si="5"/>
        <v>3000</v>
      </c>
      <c r="Y6" s="6"/>
      <c r="Z6" s="7"/>
    </row>
    <row r="7" spans="1:26" x14ac:dyDescent="0.25">
      <c r="A7" s="11" t="s">
        <v>26</v>
      </c>
      <c r="B7" s="10">
        <v>0</v>
      </c>
      <c r="C7" s="10"/>
      <c r="D7" s="10">
        <v>0</v>
      </c>
      <c r="E7" s="12">
        <f t="shared" ref="E7:E12" si="9">B7+C7+D7</f>
        <v>0</v>
      </c>
      <c r="F7" s="12"/>
      <c r="G7" s="10"/>
      <c r="H7" s="10">
        <v>0</v>
      </c>
      <c r="I7" s="10">
        <v>0</v>
      </c>
      <c r="J7" s="12">
        <f t="shared" ref="J7:J12" si="10">G7+H7+I7</f>
        <v>0</v>
      </c>
      <c r="K7" s="12"/>
      <c r="L7" s="10">
        <v>0</v>
      </c>
      <c r="M7" s="10">
        <v>0</v>
      </c>
      <c r="N7" s="10">
        <v>0</v>
      </c>
      <c r="O7" s="12">
        <f t="shared" ref="O7:O12" si="11">L7+M7+N7</f>
        <v>0</v>
      </c>
      <c r="P7" s="12"/>
      <c r="Q7" s="10">
        <v>0</v>
      </c>
      <c r="R7" s="10">
        <v>0</v>
      </c>
      <c r="S7" s="10">
        <v>0</v>
      </c>
      <c r="T7" s="12">
        <f t="shared" ref="T7:T12" si="12">Q7+R7+S7</f>
        <v>0</v>
      </c>
      <c r="U7" s="12"/>
      <c r="V7" s="13"/>
      <c r="W7" s="12">
        <f t="shared" si="4"/>
        <v>0</v>
      </c>
      <c r="X7" s="14">
        <v>0</v>
      </c>
      <c r="Y7" s="6"/>
      <c r="Z7" s="7"/>
    </row>
    <row r="8" spans="1:26" x14ac:dyDescent="0.25">
      <c r="A8" s="11" t="s">
        <v>27</v>
      </c>
      <c r="B8" s="10">
        <v>0</v>
      </c>
      <c r="C8" s="10">
        <v>0</v>
      </c>
      <c r="D8" s="10">
        <v>369</v>
      </c>
      <c r="E8" s="12">
        <f t="shared" si="9"/>
        <v>369</v>
      </c>
      <c r="F8" s="12">
        <v>375</v>
      </c>
      <c r="G8" s="10">
        <v>0</v>
      </c>
      <c r="H8" s="10">
        <v>0</v>
      </c>
      <c r="I8" s="10">
        <v>0</v>
      </c>
      <c r="J8" s="12">
        <f t="shared" si="10"/>
        <v>0</v>
      </c>
      <c r="K8" s="12"/>
      <c r="L8" s="10">
        <v>369</v>
      </c>
      <c r="M8" s="10"/>
      <c r="N8" s="10">
        <v>0</v>
      </c>
      <c r="O8" s="12">
        <f t="shared" si="11"/>
        <v>369</v>
      </c>
      <c r="P8" s="12">
        <v>375</v>
      </c>
      <c r="Q8" s="10">
        <v>0</v>
      </c>
      <c r="R8" s="10">
        <v>0</v>
      </c>
      <c r="S8" s="10">
        <v>0</v>
      </c>
      <c r="T8" s="12">
        <f t="shared" si="12"/>
        <v>0</v>
      </c>
      <c r="U8" s="12"/>
      <c r="V8" s="13"/>
      <c r="W8" s="12">
        <f t="shared" si="4"/>
        <v>738</v>
      </c>
      <c r="X8" s="14">
        <f t="shared" ref="X8:X12" si="13">F8+K8+P8+V8</f>
        <v>750</v>
      </c>
      <c r="Y8" s="6"/>
      <c r="Z8" s="7"/>
    </row>
    <row r="9" spans="1:26" x14ac:dyDescent="0.25">
      <c r="A9" s="11" t="s">
        <v>28</v>
      </c>
      <c r="B9" s="10">
        <v>0</v>
      </c>
      <c r="C9" s="10">
        <v>1353.71</v>
      </c>
      <c r="D9" s="10"/>
      <c r="E9" s="12">
        <f t="shared" si="9"/>
        <v>1353.71</v>
      </c>
      <c r="F9" s="12">
        <v>1375</v>
      </c>
      <c r="G9" s="10">
        <v>0</v>
      </c>
      <c r="H9" s="10">
        <v>1353.71</v>
      </c>
      <c r="I9" s="10"/>
      <c r="J9" s="12">
        <f t="shared" si="10"/>
        <v>1353.71</v>
      </c>
      <c r="K9" s="12">
        <v>1375</v>
      </c>
      <c r="L9" s="10">
        <v>0</v>
      </c>
      <c r="M9" s="10">
        <v>0</v>
      </c>
      <c r="N9" s="10"/>
      <c r="O9" s="12">
        <f t="shared" si="11"/>
        <v>0</v>
      </c>
      <c r="P9" s="12">
        <v>1375</v>
      </c>
      <c r="Q9" s="10">
        <v>0</v>
      </c>
      <c r="R9" s="10">
        <v>0</v>
      </c>
      <c r="S9" s="10">
        <v>0</v>
      </c>
      <c r="T9" s="12">
        <f t="shared" si="12"/>
        <v>0</v>
      </c>
      <c r="U9" s="12"/>
      <c r="V9" s="13">
        <v>1375</v>
      </c>
      <c r="W9" s="12">
        <f t="shared" si="4"/>
        <v>2707.42</v>
      </c>
      <c r="X9" s="14">
        <f t="shared" si="13"/>
        <v>5500</v>
      </c>
      <c r="Y9" s="6"/>
      <c r="Z9" s="7"/>
    </row>
    <row r="10" spans="1:26" x14ac:dyDescent="0.25">
      <c r="A10" s="11" t="s">
        <v>29</v>
      </c>
      <c r="B10" s="10">
        <v>0</v>
      </c>
      <c r="C10" s="10">
        <v>0</v>
      </c>
      <c r="D10" s="10">
        <v>1.22</v>
      </c>
      <c r="E10" s="12">
        <f t="shared" si="9"/>
        <v>1.22</v>
      </c>
      <c r="F10" s="12"/>
      <c r="G10" s="10">
        <v>0</v>
      </c>
      <c r="H10" s="10"/>
      <c r="I10" s="10">
        <v>4.37</v>
      </c>
      <c r="J10" s="12">
        <f t="shared" si="10"/>
        <v>4.37</v>
      </c>
      <c r="K10" s="12"/>
      <c r="L10" s="10">
        <v>0</v>
      </c>
      <c r="M10" s="10">
        <v>0</v>
      </c>
      <c r="N10" s="10">
        <v>0</v>
      </c>
      <c r="O10" s="12">
        <f t="shared" si="11"/>
        <v>0</v>
      </c>
      <c r="P10" s="12"/>
      <c r="Q10" s="10">
        <v>0</v>
      </c>
      <c r="R10" s="10">
        <v>0</v>
      </c>
      <c r="S10" s="10">
        <v>0</v>
      </c>
      <c r="T10" s="12">
        <f t="shared" si="12"/>
        <v>0</v>
      </c>
      <c r="U10" s="12"/>
      <c r="V10" s="13"/>
      <c r="W10" s="12">
        <f t="shared" si="4"/>
        <v>5.59</v>
      </c>
      <c r="X10" s="14">
        <f t="shared" si="13"/>
        <v>0</v>
      </c>
      <c r="Y10" s="6"/>
      <c r="Z10" s="7"/>
    </row>
    <row r="11" spans="1:26" x14ac:dyDescent="0.25">
      <c r="A11" s="11" t="s">
        <v>30</v>
      </c>
      <c r="B11" s="10">
        <v>0</v>
      </c>
      <c r="C11" s="10"/>
      <c r="D11" s="10">
        <v>0</v>
      </c>
      <c r="E11" s="12">
        <f t="shared" si="9"/>
        <v>0</v>
      </c>
      <c r="F11" s="12"/>
      <c r="G11" s="10">
        <v>0</v>
      </c>
      <c r="H11" s="10">
        <v>0</v>
      </c>
      <c r="I11" s="10">
        <v>0</v>
      </c>
      <c r="J11" s="12">
        <f t="shared" si="10"/>
        <v>0</v>
      </c>
      <c r="K11" s="12"/>
      <c r="L11" s="10">
        <v>0</v>
      </c>
      <c r="M11" s="10">
        <v>0</v>
      </c>
      <c r="N11" s="10"/>
      <c r="O11" s="12">
        <f t="shared" si="11"/>
        <v>0</v>
      </c>
      <c r="P11" s="12"/>
      <c r="Q11" s="10">
        <v>0</v>
      </c>
      <c r="R11" s="10">
        <v>0</v>
      </c>
      <c r="S11" s="10">
        <v>0</v>
      </c>
      <c r="T11" s="12">
        <f t="shared" si="12"/>
        <v>0</v>
      </c>
      <c r="U11" s="12"/>
      <c r="V11" s="13">
        <v>80</v>
      </c>
      <c r="W11" s="12">
        <f t="shared" si="4"/>
        <v>0</v>
      </c>
      <c r="X11" s="14">
        <f t="shared" si="13"/>
        <v>80</v>
      </c>
      <c r="Y11" s="6"/>
      <c r="Z11" s="7"/>
    </row>
    <row r="12" spans="1:26" x14ac:dyDescent="0.25">
      <c r="A12" s="11" t="s">
        <v>31</v>
      </c>
      <c r="B12" s="10">
        <v>0</v>
      </c>
      <c r="C12" s="10">
        <v>0</v>
      </c>
      <c r="D12" s="10">
        <v>0</v>
      </c>
      <c r="E12" s="12">
        <f t="shared" si="9"/>
        <v>0</v>
      </c>
      <c r="F12" s="12"/>
      <c r="G12" s="10">
        <v>0</v>
      </c>
      <c r="H12" s="10">
        <v>0</v>
      </c>
      <c r="I12" s="10">
        <v>0</v>
      </c>
      <c r="J12" s="12">
        <f t="shared" si="10"/>
        <v>0</v>
      </c>
      <c r="K12" s="12"/>
      <c r="L12" s="10">
        <v>0</v>
      </c>
      <c r="M12" s="10">
        <v>0</v>
      </c>
      <c r="N12" s="10">
        <v>0</v>
      </c>
      <c r="O12" s="12">
        <f t="shared" si="11"/>
        <v>0</v>
      </c>
      <c r="P12" s="12">
        <v>8</v>
      </c>
      <c r="Q12" s="10">
        <v>0</v>
      </c>
      <c r="R12" s="10">
        <v>0</v>
      </c>
      <c r="S12" s="10">
        <v>0</v>
      </c>
      <c r="T12" s="12">
        <f t="shared" si="12"/>
        <v>0</v>
      </c>
      <c r="U12" s="12"/>
      <c r="V12" s="13"/>
      <c r="W12" s="12">
        <f t="shared" si="4"/>
        <v>0</v>
      </c>
      <c r="X12" s="14">
        <f t="shared" si="13"/>
        <v>8</v>
      </c>
      <c r="Y12" s="6"/>
      <c r="Z12" s="7"/>
    </row>
    <row r="13" spans="1:26" ht="15.6" x14ac:dyDescent="0.3">
      <c r="A13" s="15" t="s">
        <v>32</v>
      </c>
      <c r="B13" s="10">
        <f>SUM(B4:B12)</f>
        <v>3000</v>
      </c>
      <c r="C13" s="10"/>
      <c r="D13" s="10"/>
      <c r="E13" s="12"/>
      <c r="F13" s="12"/>
      <c r="G13" s="10"/>
      <c r="H13" s="10"/>
      <c r="I13" s="10"/>
      <c r="J13" s="12"/>
      <c r="K13" s="12"/>
      <c r="L13" s="10"/>
      <c r="M13" s="10"/>
      <c r="N13" s="10"/>
      <c r="O13" s="12"/>
      <c r="P13" s="12"/>
      <c r="Q13" s="10"/>
      <c r="R13" s="10"/>
      <c r="S13" s="10"/>
      <c r="T13" s="12"/>
      <c r="U13" s="12"/>
      <c r="V13" s="13">
        <f>SUM(V4:V12)</f>
        <v>1615</v>
      </c>
      <c r="W13" s="12">
        <f t="shared" si="4"/>
        <v>0</v>
      </c>
      <c r="X13" s="16">
        <f>SUM(X4:X12)</f>
        <v>9498</v>
      </c>
      <c r="Y13" s="6"/>
      <c r="Z13" s="7"/>
    </row>
    <row r="14" spans="1:26" x14ac:dyDescent="0.25">
      <c r="A14" s="11" t="s">
        <v>33</v>
      </c>
      <c r="B14" s="10"/>
      <c r="C14" s="10">
        <v>0</v>
      </c>
      <c r="D14" s="10"/>
      <c r="E14" s="12">
        <f>B14+C14+D14</f>
        <v>0</v>
      </c>
      <c r="F14" s="12"/>
      <c r="G14" s="10">
        <v>0</v>
      </c>
      <c r="H14" s="10">
        <v>0</v>
      </c>
      <c r="I14" s="10">
        <v>0</v>
      </c>
      <c r="J14" s="12">
        <f>G14+H14+I14</f>
        <v>0</v>
      </c>
      <c r="K14" s="12"/>
      <c r="L14" s="10">
        <v>0</v>
      </c>
      <c r="M14" s="10">
        <v>0</v>
      </c>
      <c r="N14" s="10"/>
      <c r="O14" s="12">
        <f>L14+M14+N14</f>
        <v>0</v>
      </c>
      <c r="P14" s="12"/>
      <c r="Q14" s="10">
        <v>0</v>
      </c>
      <c r="R14" s="10">
        <v>0</v>
      </c>
      <c r="S14" s="10">
        <v>0</v>
      </c>
      <c r="T14" s="12">
        <f>Q14+R14+S14</f>
        <v>0</v>
      </c>
      <c r="U14" s="12"/>
      <c r="V14" s="13">
        <v>1100</v>
      </c>
      <c r="W14" s="12">
        <f t="shared" si="4"/>
        <v>0</v>
      </c>
      <c r="X14" s="14">
        <f>F14+K14+P14+V14</f>
        <v>1100</v>
      </c>
      <c r="Y14" s="6"/>
      <c r="Z14" s="7"/>
    </row>
    <row r="15" spans="1:26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6"/>
      <c r="Z15" s="7"/>
    </row>
    <row r="16" spans="1:26" ht="15.6" x14ac:dyDescent="0.3">
      <c r="A16" s="17" t="s">
        <v>34</v>
      </c>
      <c r="B16" s="18">
        <f>SUM(B13:B15)</f>
        <v>3000</v>
      </c>
      <c r="C16" s="10">
        <f t="shared" ref="C16:H16" si="14">SUM(C4:C14)</f>
        <v>1353.71</v>
      </c>
      <c r="D16" s="10">
        <f t="shared" si="14"/>
        <v>370.22</v>
      </c>
      <c r="E16" s="12">
        <f t="shared" si="14"/>
        <v>4723.93</v>
      </c>
      <c r="F16" s="12">
        <f t="shared" si="14"/>
        <v>4750</v>
      </c>
      <c r="G16" s="12">
        <f t="shared" si="14"/>
        <v>0</v>
      </c>
      <c r="H16" s="12">
        <f t="shared" si="14"/>
        <v>1353.71</v>
      </c>
      <c r="I16" s="12">
        <f>SUM(I4:I15)</f>
        <v>397.37</v>
      </c>
      <c r="J16" s="12">
        <f t="shared" ref="J16:T16" si="15">SUM(J4:J14)</f>
        <v>2144.08</v>
      </c>
      <c r="K16" s="12">
        <f t="shared" si="15"/>
        <v>1375</v>
      </c>
      <c r="L16" s="12">
        <f t="shared" si="15"/>
        <v>369</v>
      </c>
      <c r="M16" s="12">
        <f t="shared" si="15"/>
        <v>0</v>
      </c>
      <c r="N16" s="12">
        <f t="shared" si="15"/>
        <v>0</v>
      </c>
      <c r="O16" s="12">
        <f t="shared" si="15"/>
        <v>369</v>
      </c>
      <c r="P16" s="12">
        <f t="shared" si="15"/>
        <v>1758</v>
      </c>
      <c r="Q16" s="10">
        <f t="shared" si="15"/>
        <v>0</v>
      </c>
      <c r="R16" s="10">
        <f t="shared" si="15"/>
        <v>0</v>
      </c>
      <c r="S16" s="10">
        <f t="shared" si="15"/>
        <v>0</v>
      </c>
      <c r="T16" s="12">
        <f t="shared" si="15"/>
        <v>0</v>
      </c>
      <c r="U16" s="12">
        <f>SUM(U4:U12)</f>
        <v>0</v>
      </c>
      <c r="V16" s="13">
        <f>SUM(V13:V15)</f>
        <v>2715</v>
      </c>
      <c r="W16" s="19">
        <f>SUM(W4:W15)</f>
        <v>6844.01</v>
      </c>
      <c r="X16" s="19">
        <f>SUM(X13+X14)</f>
        <v>10598</v>
      </c>
      <c r="Y16" s="6"/>
      <c r="Z16" s="7"/>
    </row>
    <row r="17" spans="1:26" x14ac:dyDescent="0.25">
      <c r="A17" s="2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6"/>
      <c r="Z17" s="7"/>
    </row>
    <row r="18" spans="1:26" ht="15.6" x14ac:dyDescent="0.3">
      <c r="A18" s="8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6"/>
      <c r="Z18" s="7"/>
    </row>
    <row r="19" spans="1:26" x14ac:dyDescent="0.25">
      <c r="A19" s="21" t="s">
        <v>36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6"/>
      <c r="Z19" s="7"/>
    </row>
    <row r="20" spans="1:26" ht="15" customHeight="1" x14ac:dyDescent="0.25">
      <c r="A20" s="23" t="s">
        <v>37</v>
      </c>
      <c r="B20" s="10">
        <v>229.29</v>
      </c>
      <c r="C20" s="10">
        <v>229.29</v>
      </c>
      <c r="D20" s="10">
        <v>229.29</v>
      </c>
      <c r="E20" s="12">
        <f t="shared" ref="E20:E26" si="16">B20+C20+D20</f>
        <v>687.87</v>
      </c>
      <c r="F20" s="12"/>
      <c r="G20" s="10">
        <v>229.29</v>
      </c>
      <c r="H20" s="10">
        <v>229.29</v>
      </c>
      <c r="I20" s="10">
        <v>229.29</v>
      </c>
      <c r="J20" s="12">
        <f t="shared" ref="J20:J26" si="17">G20+H20+I20</f>
        <v>687.87</v>
      </c>
      <c r="K20" s="12"/>
      <c r="L20" s="10"/>
      <c r="M20" s="10">
        <v>0</v>
      </c>
      <c r="N20" s="10">
        <v>0</v>
      </c>
      <c r="O20" s="12">
        <f t="shared" ref="O20:O26" si="18">L20+M20+N20</f>
        <v>0</v>
      </c>
      <c r="P20" s="12"/>
      <c r="Q20" s="10">
        <v>0</v>
      </c>
      <c r="R20" s="10">
        <v>0</v>
      </c>
      <c r="S20" s="10">
        <v>0</v>
      </c>
      <c r="T20" s="12">
        <f t="shared" ref="T20:T26" si="19">Q20+R20+S20</f>
        <v>0</v>
      </c>
      <c r="U20" s="12"/>
      <c r="V20" s="13"/>
      <c r="W20" s="24">
        <f t="shared" ref="W20:W30" si="20">E20+J20+O20+T20</f>
        <v>1375.74</v>
      </c>
      <c r="X20" s="12">
        <v>1405.03</v>
      </c>
      <c r="Y20" s="6"/>
      <c r="Z20" s="6"/>
    </row>
    <row r="21" spans="1:26" ht="15" customHeight="1" x14ac:dyDescent="0.25">
      <c r="A21" s="25" t="s">
        <v>38</v>
      </c>
      <c r="B21" s="10">
        <v>420</v>
      </c>
      <c r="C21" s="10">
        <v>315</v>
      </c>
      <c r="D21" s="10">
        <v>315</v>
      </c>
      <c r="E21" s="12">
        <f t="shared" si="16"/>
        <v>1050</v>
      </c>
      <c r="F21" s="12"/>
      <c r="G21" s="10">
        <v>315</v>
      </c>
      <c r="H21" s="10">
        <v>315</v>
      </c>
      <c r="I21" s="10">
        <v>315</v>
      </c>
      <c r="J21" s="12">
        <f t="shared" si="17"/>
        <v>945</v>
      </c>
      <c r="K21" s="12"/>
      <c r="L21" s="10">
        <v>0</v>
      </c>
      <c r="M21" s="10">
        <v>0</v>
      </c>
      <c r="N21" s="10">
        <v>0</v>
      </c>
      <c r="O21" s="12">
        <f t="shared" si="18"/>
        <v>0</v>
      </c>
      <c r="P21" s="12"/>
      <c r="Q21" s="10">
        <v>0</v>
      </c>
      <c r="R21" s="10">
        <v>0</v>
      </c>
      <c r="S21" s="10">
        <v>0</v>
      </c>
      <c r="T21" s="12">
        <f t="shared" si="19"/>
        <v>0</v>
      </c>
      <c r="U21" s="12"/>
      <c r="V21" s="13"/>
      <c r="W21" s="12">
        <f t="shared" si="20"/>
        <v>1995</v>
      </c>
      <c r="X21" s="12">
        <v>2650</v>
      </c>
      <c r="Y21" s="6"/>
      <c r="Z21" s="7"/>
    </row>
    <row r="22" spans="1:26" ht="15" customHeight="1" x14ac:dyDescent="0.25">
      <c r="A22" s="25" t="s">
        <v>39</v>
      </c>
      <c r="B22" s="10">
        <v>450</v>
      </c>
      <c r="C22" s="10">
        <v>0</v>
      </c>
      <c r="D22" s="10">
        <v>0</v>
      </c>
      <c r="E22" s="12">
        <f t="shared" si="16"/>
        <v>450</v>
      </c>
      <c r="F22" s="12"/>
      <c r="G22" s="10">
        <v>0</v>
      </c>
      <c r="H22" s="10">
        <v>0</v>
      </c>
      <c r="I22" s="10">
        <v>0</v>
      </c>
      <c r="J22" s="12">
        <f t="shared" si="17"/>
        <v>0</v>
      </c>
      <c r="K22" s="12"/>
      <c r="L22" s="10">
        <v>0</v>
      </c>
      <c r="M22" s="10">
        <v>0</v>
      </c>
      <c r="N22" s="10">
        <v>0</v>
      </c>
      <c r="O22" s="12">
        <f t="shared" si="18"/>
        <v>0</v>
      </c>
      <c r="P22" s="12"/>
      <c r="Q22" s="10">
        <v>0</v>
      </c>
      <c r="R22" s="10">
        <v>0</v>
      </c>
      <c r="S22" s="10">
        <v>0</v>
      </c>
      <c r="T22" s="12">
        <f t="shared" si="19"/>
        <v>0</v>
      </c>
      <c r="U22" s="12"/>
      <c r="V22" s="13"/>
      <c r="W22" s="12">
        <f t="shared" si="20"/>
        <v>450</v>
      </c>
      <c r="X22" s="12">
        <v>3000</v>
      </c>
      <c r="Y22" s="6"/>
      <c r="Z22" s="7"/>
    </row>
    <row r="23" spans="1:26" ht="15" customHeight="1" x14ac:dyDescent="0.25">
      <c r="A23" s="25" t="s">
        <v>40</v>
      </c>
      <c r="B23" s="10">
        <v>0</v>
      </c>
      <c r="C23" s="10">
        <v>0</v>
      </c>
      <c r="D23" s="10">
        <v>0</v>
      </c>
      <c r="E23" s="12">
        <f t="shared" si="16"/>
        <v>0</v>
      </c>
      <c r="F23" s="12"/>
      <c r="G23" s="10">
        <v>0</v>
      </c>
      <c r="H23" s="10">
        <v>0</v>
      </c>
      <c r="I23" s="10">
        <v>0</v>
      </c>
      <c r="J23" s="12">
        <f t="shared" si="17"/>
        <v>0</v>
      </c>
      <c r="K23" s="12"/>
      <c r="L23" s="10">
        <v>0</v>
      </c>
      <c r="M23" s="10">
        <v>0</v>
      </c>
      <c r="N23" s="10">
        <v>0</v>
      </c>
      <c r="O23" s="12">
        <f t="shared" si="18"/>
        <v>0</v>
      </c>
      <c r="P23" s="12"/>
      <c r="Q23" s="10">
        <v>0</v>
      </c>
      <c r="R23" s="10">
        <v>0</v>
      </c>
      <c r="S23" s="10">
        <v>0</v>
      </c>
      <c r="T23" s="12">
        <f t="shared" si="19"/>
        <v>0</v>
      </c>
      <c r="U23" s="12"/>
      <c r="V23" s="13"/>
      <c r="W23" s="12">
        <f t="shared" si="20"/>
        <v>0</v>
      </c>
      <c r="X23" s="12">
        <v>300</v>
      </c>
      <c r="Y23" s="6"/>
      <c r="Z23" s="7"/>
    </row>
    <row r="24" spans="1:26" ht="18" customHeight="1" x14ac:dyDescent="0.25">
      <c r="A24" s="25" t="s">
        <v>41</v>
      </c>
      <c r="B24" s="10">
        <v>0</v>
      </c>
      <c r="C24" s="10">
        <v>0</v>
      </c>
      <c r="D24" s="10"/>
      <c r="E24" s="12">
        <f t="shared" si="16"/>
        <v>0</v>
      </c>
      <c r="F24" s="12"/>
      <c r="G24" s="10">
        <v>910.2</v>
      </c>
      <c r="H24" s="10">
        <v>0</v>
      </c>
      <c r="I24" s="10">
        <v>0</v>
      </c>
      <c r="J24" s="12">
        <f t="shared" si="17"/>
        <v>910.2</v>
      </c>
      <c r="K24" s="12"/>
      <c r="L24" s="10">
        <v>0</v>
      </c>
      <c r="M24" s="10"/>
      <c r="N24" s="10">
        <v>0</v>
      </c>
      <c r="O24" s="12">
        <f t="shared" si="18"/>
        <v>0</v>
      </c>
      <c r="P24" s="12"/>
      <c r="Q24" s="10">
        <v>0</v>
      </c>
      <c r="R24" s="10">
        <v>0</v>
      </c>
      <c r="S24" s="10">
        <v>0</v>
      </c>
      <c r="T24" s="12">
        <f t="shared" si="19"/>
        <v>0</v>
      </c>
      <c r="U24" s="12"/>
      <c r="V24" s="13"/>
      <c r="W24" s="12">
        <f t="shared" si="20"/>
        <v>910.2</v>
      </c>
      <c r="X24" s="12">
        <v>500</v>
      </c>
      <c r="Y24" s="6"/>
      <c r="Z24" s="7"/>
    </row>
    <row r="25" spans="1:26" ht="15" customHeight="1" x14ac:dyDescent="0.25">
      <c r="A25" s="25" t="s">
        <v>42</v>
      </c>
      <c r="B25" s="10">
        <v>120</v>
      </c>
      <c r="C25" s="10">
        <v>0</v>
      </c>
      <c r="D25" s="10">
        <v>0</v>
      </c>
      <c r="E25" s="12">
        <f t="shared" si="16"/>
        <v>120</v>
      </c>
      <c r="F25" s="12"/>
      <c r="G25" s="10">
        <v>0</v>
      </c>
      <c r="H25" s="10">
        <v>0</v>
      </c>
      <c r="I25" s="10">
        <v>0</v>
      </c>
      <c r="J25" s="12">
        <f t="shared" si="17"/>
        <v>0</v>
      </c>
      <c r="K25" s="12"/>
      <c r="L25" s="10">
        <v>0</v>
      </c>
      <c r="M25" s="10">
        <v>0</v>
      </c>
      <c r="N25" s="10">
        <v>0</v>
      </c>
      <c r="O25" s="12">
        <f t="shared" si="18"/>
        <v>0</v>
      </c>
      <c r="P25" s="12"/>
      <c r="Q25" s="10">
        <v>0</v>
      </c>
      <c r="R25" s="10">
        <v>0</v>
      </c>
      <c r="S25" s="10">
        <v>0</v>
      </c>
      <c r="T25" s="12">
        <f t="shared" si="19"/>
        <v>0</v>
      </c>
      <c r="U25" s="12"/>
      <c r="V25" s="13"/>
      <c r="W25" s="12">
        <f t="shared" si="20"/>
        <v>120</v>
      </c>
      <c r="X25" s="12">
        <v>160</v>
      </c>
      <c r="Y25" s="6"/>
      <c r="Z25" s="7"/>
    </row>
    <row r="26" spans="1:26" ht="15" customHeight="1" x14ac:dyDescent="0.25">
      <c r="A26" s="25" t="s">
        <v>43</v>
      </c>
      <c r="B26" s="10">
        <v>0</v>
      </c>
      <c r="C26" s="10"/>
      <c r="D26" s="10">
        <v>0</v>
      </c>
      <c r="E26" s="12">
        <f t="shared" si="16"/>
        <v>0</v>
      </c>
      <c r="F26" s="12"/>
      <c r="G26" s="10">
        <v>0</v>
      </c>
      <c r="H26" s="10">
        <v>0</v>
      </c>
      <c r="I26" s="10">
        <v>0</v>
      </c>
      <c r="J26" s="12">
        <f t="shared" si="17"/>
        <v>0</v>
      </c>
      <c r="K26" s="12"/>
      <c r="L26" s="10"/>
      <c r="M26" s="10">
        <v>0</v>
      </c>
      <c r="N26" s="10">
        <v>0</v>
      </c>
      <c r="O26" s="12">
        <f t="shared" si="18"/>
        <v>0</v>
      </c>
      <c r="P26" s="12"/>
      <c r="Q26" s="10">
        <v>0</v>
      </c>
      <c r="R26" s="10">
        <v>0</v>
      </c>
      <c r="S26" s="10">
        <v>0</v>
      </c>
      <c r="T26" s="12">
        <f t="shared" si="19"/>
        <v>0</v>
      </c>
      <c r="U26" s="12"/>
      <c r="V26" s="13"/>
      <c r="W26" s="12">
        <f t="shared" si="20"/>
        <v>0</v>
      </c>
      <c r="X26" s="12">
        <v>400</v>
      </c>
      <c r="Y26" s="6"/>
      <c r="Z26" s="7"/>
    </row>
    <row r="27" spans="1:26" ht="15" customHeight="1" x14ac:dyDescent="0.25">
      <c r="A27" s="25" t="s">
        <v>44</v>
      </c>
      <c r="B27" s="10">
        <v>0</v>
      </c>
      <c r="C27" s="10"/>
      <c r="D27" s="10"/>
      <c r="E27" s="12"/>
      <c r="F27" s="12"/>
      <c r="G27" s="10"/>
      <c r="H27" s="10"/>
      <c r="I27" s="10"/>
      <c r="J27" s="12"/>
      <c r="K27" s="12"/>
      <c r="L27" s="10"/>
      <c r="M27" s="10"/>
      <c r="N27" s="10"/>
      <c r="O27" s="12"/>
      <c r="P27" s="12"/>
      <c r="Q27" s="10"/>
      <c r="R27" s="10"/>
      <c r="S27" s="10"/>
      <c r="T27" s="12"/>
      <c r="U27" s="12"/>
      <c r="V27" s="13"/>
      <c r="W27" s="12">
        <f t="shared" si="20"/>
        <v>0</v>
      </c>
      <c r="X27" s="12">
        <v>250</v>
      </c>
      <c r="Y27" s="6"/>
      <c r="Z27" s="7"/>
    </row>
    <row r="28" spans="1:26" ht="15" customHeight="1" x14ac:dyDescent="0.25">
      <c r="A28" s="25" t="s">
        <v>45</v>
      </c>
      <c r="B28" s="10">
        <v>0</v>
      </c>
      <c r="C28" s="10">
        <v>0</v>
      </c>
      <c r="D28" s="10">
        <v>0</v>
      </c>
      <c r="E28" s="12">
        <f t="shared" ref="E28:E29" si="21">B28+C28+D28</f>
        <v>0</v>
      </c>
      <c r="F28" s="12"/>
      <c r="G28" s="10">
        <v>0</v>
      </c>
      <c r="H28" s="10">
        <v>0</v>
      </c>
      <c r="I28" s="10">
        <v>0</v>
      </c>
      <c r="J28" s="12">
        <f t="shared" ref="J28:J29" si="22">G28+H28+I28</f>
        <v>0</v>
      </c>
      <c r="K28" s="12"/>
      <c r="L28" s="10">
        <v>0</v>
      </c>
      <c r="M28" s="10">
        <v>0</v>
      </c>
      <c r="N28" s="10">
        <v>0</v>
      </c>
      <c r="O28" s="12">
        <f t="shared" ref="O28:O30" si="23">L28+M28+N28</f>
        <v>0</v>
      </c>
      <c r="P28" s="12"/>
      <c r="Q28" s="10">
        <v>0</v>
      </c>
      <c r="R28" s="10">
        <v>0</v>
      </c>
      <c r="S28" s="10">
        <v>0</v>
      </c>
      <c r="T28" s="12">
        <f>Q28+R28+S28</f>
        <v>0</v>
      </c>
      <c r="U28" s="12"/>
      <c r="V28" s="13"/>
      <c r="W28" s="12">
        <f t="shared" si="20"/>
        <v>0</v>
      </c>
      <c r="X28" s="12">
        <v>50</v>
      </c>
      <c r="Y28" s="6"/>
      <c r="Z28" s="7"/>
    </row>
    <row r="29" spans="1:26" ht="15" customHeight="1" x14ac:dyDescent="0.25">
      <c r="A29" s="25" t="s">
        <v>67</v>
      </c>
      <c r="B29" s="10">
        <v>11</v>
      </c>
      <c r="C29" s="10">
        <v>17</v>
      </c>
      <c r="D29" s="10">
        <v>17</v>
      </c>
      <c r="E29" s="12">
        <f t="shared" si="21"/>
        <v>45</v>
      </c>
      <c r="F29" s="12"/>
      <c r="G29" s="10">
        <v>15</v>
      </c>
      <c r="H29" s="10">
        <v>15</v>
      </c>
      <c r="I29" s="10">
        <v>15</v>
      </c>
      <c r="J29" s="12">
        <f t="shared" si="22"/>
        <v>45</v>
      </c>
      <c r="K29" s="12"/>
      <c r="L29" s="10">
        <v>9</v>
      </c>
      <c r="M29" s="10">
        <v>0</v>
      </c>
      <c r="N29" s="10">
        <v>0</v>
      </c>
      <c r="O29" s="12">
        <f t="shared" si="23"/>
        <v>9</v>
      </c>
      <c r="P29" s="12"/>
      <c r="Q29" s="10">
        <v>0</v>
      </c>
      <c r="R29" s="10">
        <v>0</v>
      </c>
      <c r="S29" s="10">
        <v>0</v>
      </c>
      <c r="T29" s="12">
        <f>SUM(Q29:S29)</f>
        <v>0</v>
      </c>
      <c r="U29" s="12"/>
      <c r="V29" s="13"/>
      <c r="W29" s="12">
        <f t="shared" si="20"/>
        <v>99</v>
      </c>
      <c r="X29" s="12">
        <v>800</v>
      </c>
      <c r="Y29" s="6"/>
      <c r="Z29" s="7"/>
    </row>
    <row r="30" spans="1:26" ht="15" customHeight="1" x14ac:dyDescent="0.25">
      <c r="A30" s="25" t="s">
        <v>46</v>
      </c>
      <c r="B30" s="10">
        <v>24</v>
      </c>
      <c r="C30" s="10">
        <v>1</v>
      </c>
      <c r="D30" s="10">
        <v>1</v>
      </c>
      <c r="E30" s="12">
        <f>SUM(B30:D30)</f>
        <v>26</v>
      </c>
      <c r="F30" s="12"/>
      <c r="G30" s="10">
        <v>183.04</v>
      </c>
      <c r="H30" s="10">
        <v>1</v>
      </c>
      <c r="I30" s="10">
        <v>1</v>
      </c>
      <c r="J30" s="12">
        <f>SUM(G30:I30)</f>
        <v>185.04</v>
      </c>
      <c r="K30" s="12"/>
      <c r="L30" s="10"/>
      <c r="M30" s="10">
        <v>0</v>
      </c>
      <c r="N30" s="10"/>
      <c r="O30" s="12">
        <f t="shared" si="23"/>
        <v>0</v>
      </c>
      <c r="P30" s="12"/>
      <c r="Q30" s="10"/>
      <c r="R30" s="10"/>
      <c r="S30" s="10"/>
      <c r="T30" s="12"/>
      <c r="U30" s="12"/>
      <c r="V30" s="13"/>
      <c r="W30" s="12">
        <f t="shared" si="20"/>
        <v>211.04</v>
      </c>
      <c r="X30" s="12">
        <v>0</v>
      </c>
      <c r="Y30" s="6"/>
      <c r="Z30" s="7"/>
    </row>
    <row r="31" spans="1:26" ht="15" customHeight="1" x14ac:dyDescent="0.3">
      <c r="A31" s="26" t="s">
        <v>47</v>
      </c>
      <c r="B31" s="18">
        <f t="shared" ref="B31:U31" si="24">SUM(B20:B30)</f>
        <v>1254.29</v>
      </c>
      <c r="C31" s="18">
        <f t="shared" si="24"/>
        <v>562.29</v>
      </c>
      <c r="D31" s="18">
        <f t="shared" si="24"/>
        <v>562.29</v>
      </c>
      <c r="E31" s="18">
        <f t="shared" si="24"/>
        <v>2378.87</v>
      </c>
      <c r="F31" s="18">
        <f t="shared" si="24"/>
        <v>0</v>
      </c>
      <c r="G31" s="18">
        <f t="shared" si="24"/>
        <v>1652.53</v>
      </c>
      <c r="H31" s="18">
        <f t="shared" si="24"/>
        <v>560.29</v>
      </c>
      <c r="I31" s="18">
        <f t="shared" si="24"/>
        <v>560.29</v>
      </c>
      <c r="J31" s="18">
        <f t="shared" si="24"/>
        <v>2773.1099999999997</v>
      </c>
      <c r="K31" s="18">
        <f t="shared" si="24"/>
        <v>0</v>
      </c>
      <c r="L31" s="18">
        <f t="shared" si="24"/>
        <v>9</v>
      </c>
      <c r="M31" s="18">
        <f t="shared" si="24"/>
        <v>0</v>
      </c>
      <c r="N31" s="18">
        <f t="shared" si="24"/>
        <v>0</v>
      </c>
      <c r="O31" s="18">
        <f t="shared" si="24"/>
        <v>9</v>
      </c>
      <c r="P31" s="18">
        <f t="shared" si="24"/>
        <v>0</v>
      </c>
      <c r="Q31" s="18">
        <f t="shared" si="24"/>
        <v>0</v>
      </c>
      <c r="R31" s="18">
        <f t="shared" si="24"/>
        <v>0</v>
      </c>
      <c r="S31" s="18">
        <f t="shared" si="24"/>
        <v>0</v>
      </c>
      <c r="T31" s="18">
        <f t="shared" si="24"/>
        <v>0</v>
      </c>
      <c r="U31" s="18">
        <f t="shared" si="24"/>
        <v>0</v>
      </c>
      <c r="V31" s="18"/>
      <c r="W31" s="27">
        <f t="shared" ref="W31:X31" si="25">SUM(W20:W30)</f>
        <v>5160.9799999999996</v>
      </c>
      <c r="X31" s="27">
        <f t="shared" si="25"/>
        <v>9515.0299999999988</v>
      </c>
      <c r="Y31" s="6"/>
      <c r="Z31" s="7"/>
    </row>
    <row r="32" spans="1:26" ht="15" customHeight="1" x14ac:dyDescent="0.25">
      <c r="A32" s="21" t="s">
        <v>48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6"/>
      <c r="Z32" s="7"/>
    </row>
    <row r="33" spans="1:26" ht="15" customHeight="1" x14ac:dyDescent="0.25">
      <c r="A33" s="23" t="s">
        <v>49</v>
      </c>
      <c r="B33" s="10">
        <v>0</v>
      </c>
      <c r="C33" s="10">
        <v>0</v>
      </c>
      <c r="D33" s="10">
        <v>0</v>
      </c>
      <c r="E33" s="12">
        <f t="shared" ref="E33:E37" si="26">B33+C33+D33</f>
        <v>0</v>
      </c>
      <c r="F33" s="12"/>
      <c r="G33" s="10"/>
      <c r="H33" s="10"/>
      <c r="I33" s="10">
        <v>0</v>
      </c>
      <c r="J33" s="12">
        <f t="shared" ref="J33:J37" si="27">G33+H33+I33</f>
        <v>0</v>
      </c>
      <c r="K33" s="12"/>
      <c r="L33" s="10">
        <v>0</v>
      </c>
      <c r="M33" s="10">
        <v>0</v>
      </c>
      <c r="N33" s="10">
        <v>0</v>
      </c>
      <c r="O33" s="12">
        <f t="shared" ref="O33:O37" si="28">L33+M33+N33</f>
        <v>0</v>
      </c>
      <c r="P33" s="12"/>
      <c r="Q33" s="10">
        <v>0</v>
      </c>
      <c r="R33" s="10">
        <v>0</v>
      </c>
      <c r="S33" s="10">
        <v>0</v>
      </c>
      <c r="T33" s="12">
        <f t="shared" ref="T33:T37" si="29">Q33+R33+S33</f>
        <v>0</v>
      </c>
      <c r="U33" s="12"/>
      <c r="V33" s="13"/>
      <c r="W33" s="24">
        <f t="shared" ref="W33:W37" si="30">E33+J33+O33+T33</f>
        <v>0</v>
      </c>
      <c r="X33" s="12">
        <v>350</v>
      </c>
      <c r="Y33" s="6"/>
      <c r="Z33" s="7"/>
    </row>
    <row r="34" spans="1:26" ht="15" customHeight="1" x14ac:dyDescent="0.25">
      <c r="A34" s="23" t="s">
        <v>65</v>
      </c>
      <c r="B34" s="10">
        <v>0</v>
      </c>
      <c r="C34" s="10">
        <v>220</v>
      </c>
      <c r="D34" s="10">
        <v>0</v>
      </c>
      <c r="E34" s="12">
        <f t="shared" si="26"/>
        <v>220</v>
      </c>
      <c r="F34" s="12"/>
      <c r="G34" s="10">
        <v>0</v>
      </c>
      <c r="H34" s="10">
        <v>220</v>
      </c>
      <c r="I34" s="10">
        <v>0</v>
      </c>
      <c r="J34" s="12">
        <f t="shared" si="27"/>
        <v>220</v>
      </c>
      <c r="K34" s="12"/>
      <c r="L34" s="10">
        <v>0</v>
      </c>
      <c r="M34" s="10">
        <v>0</v>
      </c>
      <c r="N34" s="10">
        <v>0</v>
      </c>
      <c r="O34" s="12">
        <f t="shared" si="28"/>
        <v>0</v>
      </c>
      <c r="P34" s="12"/>
      <c r="Q34" s="10">
        <v>0</v>
      </c>
      <c r="R34" s="10">
        <v>0</v>
      </c>
      <c r="S34" s="10">
        <v>0</v>
      </c>
      <c r="T34" s="12">
        <f t="shared" si="29"/>
        <v>0</v>
      </c>
      <c r="U34" s="12"/>
      <c r="V34" s="13"/>
      <c r="W34" s="24">
        <f t="shared" si="30"/>
        <v>440</v>
      </c>
      <c r="X34" s="12">
        <v>200</v>
      </c>
      <c r="Y34" s="6"/>
      <c r="Z34" s="7"/>
    </row>
    <row r="35" spans="1:26" ht="15" customHeight="1" x14ac:dyDescent="0.25">
      <c r="A35" s="23" t="s">
        <v>50</v>
      </c>
      <c r="B35" s="10">
        <v>0</v>
      </c>
      <c r="C35" s="10">
        <v>68.36</v>
      </c>
      <c r="D35" s="10"/>
      <c r="E35" s="12">
        <f t="shared" si="26"/>
        <v>68.36</v>
      </c>
      <c r="F35" s="12"/>
      <c r="G35" s="10">
        <v>62.89</v>
      </c>
      <c r="H35" s="10">
        <v>26.46</v>
      </c>
      <c r="I35" s="10">
        <v>26.46</v>
      </c>
      <c r="J35" s="12">
        <f t="shared" si="27"/>
        <v>115.81</v>
      </c>
      <c r="K35" s="12"/>
      <c r="L35" s="10">
        <v>0</v>
      </c>
      <c r="M35" s="10"/>
      <c r="N35" s="10">
        <v>0</v>
      </c>
      <c r="O35" s="12">
        <f t="shared" si="28"/>
        <v>0</v>
      </c>
      <c r="P35" s="12"/>
      <c r="Q35" s="10">
        <v>0</v>
      </c>
      <c r="R35" s="10">
        <v>0</v>
      </c>
      <c r="S35" s="10">
        <v>0</v>
      </c>
      <c r="T35" s="12">
        <f t="shared" si="29"/>
        <v>0</v>
      </c>
      <c r="U35" s="12"/>
      <c r="V35" s="13"/>
      <c r="W35" s="12">
        <f t="shared" si="30"/>
        <v>184.17000000000002</v>
      </c>
      <c r="X35" s="12">
        <v>420</v>
      </c>
      <c r="Y35" s="6"/>
      <c r="Z35" s="7"/>
    </row>
    <row r="36" spans="1:26" ht="15" customHeight="1" x14ac:dyDescent="0.25">
      <c r="A36" s="25" t="s">
        <v>51</v>
      </c>
      <c r="B36" s="10">
        <v>0</v>
      </c>
      <c r="C36" s="10"/>
      <c r="D36" s="10">
        <v>0</v>
      </c>
      <c r="E36" s="12">
        <f t="shared" si="26"/>
        <v>0</v>
      </c>
      <c r="F36" s="12"/>
      <c r="G36" s="10">
        <v>0</v>
      </c>
      <c r="H36" s="10">
        <v>0</v>
      </c>
      <c r="I36" s="10">
        <v>0</v>
      </c>
      <c r="J36" s="12">
        <f t="shared" si="27"/>
        <v>0</v>
      </c>
      <c r="K36" s="12"/>
      <c r="L36" s="10">
        <v>0</v>
      </c>
      <c r="M36" s="10">
        <v>0</v>
      </c>
      <c r="N36" s="10">
        <v>0</v>
      </c>
      <c r="O36" s="12">
        <f t="shared" si="28"/>
        <v>0</v>
      </c>
      <c r="P36" s="12"/>
      <c r="Q36" s="10">
        <v>0</v>
      </c>
      <c r="R36" s="10">
        <v>0</v>
      </c>
      <c r="S36" s="10">
        <v>0</v>
      </c>
      <c r="T36" s="12">
        <f t="shared" si="29"/>
        <v>0</v>
      </c>
      <c r="U36" s="12"/>
      <c r="V36" s="13"/>
      <c r="W36" s="12">
        <f t="shared" si="30"/>
        <v>0</v>
      </c>
      <c r="X36" s="12">
        <v>100</v>
      </c>
      <c r="Y36" s="6"/>
      <c r="Z36" s="7"/>
    </row>
    <row r="37" spans="1:26" ht="15" customHeight="1" x14ac:dyDescent="0.25">
      <c r="A37" s="25" t="s">
        <v>52</v>
      </c>
      <c r="B37" s="10"/>
      <c r="C37" s="10">
        <v>0</v>
      </c>
      <c r="D37" s="10">
        <v>0</v>
      </c>
      <c r="E37" s="12">
        <f t="shared" si="26"/>
        <v>0</v>
      </c>
      <c r="F37" s="12"/>
      <c r="G37" s="10">
        <v>0</v>
      </c>
      <c r="H37" s="10">
        <v>0</v>
      </c>
      <c r="I37" s="10">
        <v>0</v>
      </c>
      <c r="J37" s="12">
        <f t="shared" si="27"/>
        <v>0</v>
      </c>
      <c r="K37" s="12"/>
      <c r="L37" s="10">
        <v>0</v>
      </c>
      <c r="M37" s="10">
        <v>0</v>
      </c>
      <c r="N37" s="10">
        <v>0</v>
      </c>
      <c r="O37" s="12">
        <f t="shared" si="28"/>
        <v>0</v>
      </c>
      <c r="P37" s="12"/>
      <c r="Q37" s="10">
        <v>0</v>
      </c>
      <c r="R37" s="10">
        <v>0</v>
      </c>
      <c r="S37" s="10">
        <v>0</v>
      </c>
      <c r="T37" s="12">
        <f t="shared" si="29"/>
        <v>0</v>
      </c>
      <c r="U37" s="12"/>
      <c r="V37" s="13"/>
      <c r="W37" s="12">
        <f t="shared" si="30"/>
        <v>0</v>
      </c>
      <c r="X37" s="12">
        <v>100</v>
      </c>
      <c r="Y37" s="6"/>
      <c r="Z37" s="7"/>
    </row>
    <row r="38" spans="1:26" ht="15" customHeight="1" x14ac:dyDescent="0.3">
      <c r="A38" s="26" t="s">
        <v>53</v>
      </c>
      <c r="B38" s="18">
        <f t="shared" ref="B38:O38" si="31">SUM(B33:B37)</f>
        <v>0</v>
      </c>
      <c r="C38" s="18">
        <f t="shared" si="31"/>
        <v>288.36</v>
      </c>
      <c r="D38" s="18">
        <f t="shared" si="31"/>
        <v>0</v>
      </c>
      <c r="E38" s="19">
        <f t="shared" si="31"/>
        <v>288.36</v>
      </c>
      <c r="F38" s="19">
        <f t="shared" si="31"/>
        <v>0</v>
      </c>
      <c r="G38" s="18">
        <f t="shared" si="31"/>
        <v>62.89</v>
      </c>
      <c r="H38" s="18">
        <f t="shared" si="31"/>
        <v>246.46</v>
      </c>
      <c r="I38" s="18">
        <f t="shared" si="31"/>
        <v>26.46</v>
      </c>
      <c r="J38" s="19">
        <f t="shared" si="31"/>
        <v>335.81</v>
      </c>
      <c r="K38" s="19">
        <f t="shared" si="31"/>
        <v>0</v>
      </c>
      <c r="L38" s="18">
        <f t="shared" si="31"/>
        <v>0</v>
      </c>
      <c r="M38" s="18">
        <f t="shared" si="31"/>
        <v>0</v>
      </c>
      <c r="N38" s="18">
        <f t="shared" si="31"/>
        <v>0</v>
      </c>
      <c r="O38" s="19">
        <f t="shared" si="31"/>
        <v>0</v>
      </c>
      <c r="P38" s="19"/>
      <c r="Q38" s="18">
        <f t="shared" ref="Q38:T38" si="32">SUM(Q33:Q37)</f>
        <v>0</v>
      </c>
      <c r="R38" s="18">
        <f t="shared" si="32"/>
        <v>0</v>
      </c>
      <c r="S38" s="18">
        <f t="shared" si="32"/>
        <v>0</v>
      </c>
      <c r="T38" s="19">
        <f t="shared" si="32"/>
        <v>0</v>
      </c>
      <c r="U38" s="19"/>
      <c r="V38" s="28"/>
      <c r="W38" s="19">
        <f t="shared" ref="W38:X38" si="33">SUM(W33:W37)</f>
        <v>624.17000000000007</v>
      </c>
      <c r="X38" s="27">
        <f t="shared" si="33"/>
        <v>1170</v>
      </c>
      <c r="Y38" s="6"/>
      <c r="Z38" s="7"/>
    </row>
    <row r="39" spans="1:26" ht="15" customHeight="1" x14ac:dyDescent="0.25">
      <c r="A39" s="25"/>
      <c r="B39" s="10"/>
      <c r="C39" s="10"/>
      <c r="D39" s="10"/>
      <c r="E39" s="12"/>
      <c r="F39" s="12"/>
      <c r="G39" s="10"/>
      <c r="H39" s="10"/>
      <c r="I39" s="10"/>
      <c r="J39" s="12"/>
      <c r="K39" s="12"/>
      <c r="L39" s="10"/>
      <c r="M39" s="10"/>
      <c r="N39" s="10"/>
      <c r="O39" s="12"/>
      <c r="P39" s="12"/>
      <c r="Q39" s="10"/>
      <c r="R39" s="10"/>
      <c r="S39" s="10"/>
      <c r="T39" s="12"/>
      <c r="U39" s="12"/>
      <c r="V39" s="13"/>
      <c r="W39" s="12"/>
      <c r="X39" s="12"/>
      <c r="Y39" s="6"/>
      <c r="Z39" s="7"/>
    </row>
    <row r="40" spans="1:26" ht="15" customHeight="1" x14ac:dyDescent="0.3">
      <c r="A40" s="29" t="s">
        <v>54</v>
      </c>
      <c r="B40" s="18">
        <f t="shared" ref="B40:T40" si="34">SUM(B31+B38)</f>
        <v>1254.29</v>
      </c>
      <c r="C40" s="18">
        <f t="shared" si="34"/>
        <v>850.65</v>
      </c>
      <c r="D40" s="18">
        <f t="shared" si="34"/>
        <v>562.29</v>
      </c>
      <c r="E40" s="19">
        <f t="shared" si="34"/>
        <v>2667.23</v>
      </c>
      <c r="F40" s="19">
        <f t="shared" si="34"/>
        <v>0</v>
      </c>
      <c r="G40" s="18">
        <f t="shared" si="34"/>
        <v>1715.42</v>
      </c>
      <c r="H40" s="18">
        <f t="shared" si="34"/>
        <v>806.75</v>
      </c>
      <c r="I40" s="18">
        <f t="shared" si="34"/>
        <v>586.75</v>
      </c>
      <c r="J40" s="19">
        <f t="shared" si="34"/>
        <v>3108.9199999999996</v>
      </c>
      <c r="K40" s="19">
        <f t="shared" si="34"/>
        <v>0</v>
      </c>
      <c r="L40" s="18">
        <f t="shared" si="34"/>
        <v>9</v>
      </c>
      <c r="M40" s="18">
        <f t="shared" si="34"/>
        <v>0</v>
      </c>
      <c r="N40" s="18">
        <f t="shared" si="34"/>
        <v>0</v>
      </c>
      <c r="O40" s="19">
        <f t="shared" si="34"/>
        <v>9</v>
      </c>
      <c r="P40" s="19">
        <f t="shared" si="34"/>
        <v>0</v>
      </c>
      <c r="Q40" s="18">
        <f t="shared" si="34"/>
        <v>0</v>
      </c>
      <c r="R40" s="18">
        <f t="shared" si="34"/>
        <v>0</v>
      </c>
      <c r="S40" s="18">
        <f t="shared" si="34"/>
        <v>0</v>
      </c>
      <c r="T40" s="19">
        <f t="shared" si="34"/>
        <v>0</v>
      </c>
      <c r="U40" s="19"/>
      <c r="V40" s="28"/>
      <c r="W40" s="27">
        <f t="shared" ref="W40:X40" si="35">SUM(W31+W38)</f>
        <v>5785.15</v>
      </c>
      <c r="X40" s="27">
        <f t="shared" si="35"/>
        <v>10685.029999999999</v>
      </c>
      <c r="Y40" s="6"/>
      <c r="Z40" s="7"/>
    </row>
    <row r="41" spans="1:26" ht="15" customHeight="1" x14ac:dyDescent="0.25">
      <c r="A41" s="25"/>
      <c r="B41" s="10"/>
      <c r="C41" s="10"/>
      <c r="D41" s="10"/>
      <c r="E41" s="12"/>
      <c r="F41" s="12"/>
      <c r="G41" s="10"/>
      <c r="H41" s="10"/>
      <c r="I41" s="10"/>
      <c r="J41" s="12"/>
      <c r="K41" s="12"/>
      <c r="L41" s="10"/>
      <c r="M41" s="10"/>
      <c r="N41" s="10"/>
      <c r="O41" s="12"/>
      <c r="P41" s="12"/>
      <c r="Q41" s="10"/>
      <c r="R41" s="10"/>
      <c r="S41" s="10"/>
      <c r="T41" s="12"/>
      <c r="U41" s="12"/>
      <c r="V41" s="13"/>
      <c r="W41" s="12"/>
      <c r="X41" s="12"/>
      <c r="Y41" s="6"/>
      <c r="Z41" s="7"/>
    </row>
    <row r="42" spans="1:26" ht="15.75" customHeight="1" x14ac:dyDescent="0.3">
      <c r="A42" s="3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6"/>
      <c r="Z42" s="6"/>
    </row>
    <row r="43" spans="1:26" ht="15.75" customHeight="1" x14ac:dyDescent="0.3">
      <c r="A43" s="30"/>
      <c r="B43" s="10"/>
      <c r="C43" s="10"/>
      <c r="D43" s="31"/>
      <c r="E43" s="9"/>
      <c r="F43" s="31"/>
      <c r="G43" s="9"/>
      <c r="H43" s="31"/>
      <c r="I43" s="9"/>
      <c r="J43" s="31"/>
      <c r="K43" s="3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6"/>
      <c r="Z43" s="6"/>
    </row>
    <row r="44" spans="1:26" ht="15.75" customHeight="1" x14ac:dyDescent="0.25">
      <c r="A44" s="32" t="s">
        <v>55</v>
      </c>
      <c r="B44" s="10"/>
      <c r="C44" s="33"/>
      <c r="D44" s="6"/>
      <c r="E44" s="31"/>
      <c r="F44" s="33"/>
      <c r="G44" s="6"/>
      <c r="H44" s="31"/>
      <c r="I44" s="9"/>
      <c r="J44" s="31"/>
      <c r="K44" s="31"/>
      <c r="L44" s="10"/>
      <c r="M44" s="10"/>
      <c r="N44" s="10"/>
      <c r="O44" s="10"/>
      <c r="P44" s="10"/>
      <c r="Q44" s="10"/>
      <c r="R44" s="34" t="s">
        <v>63</v>
      </c>
      <c r="T44" s="10"/>
      <c r="U44" s="10"/>
      <c r="V44" s="10">
        <f>SUM(W16-W40)</f>
        <v>1058.8600000000006</v>
      </c>
      <c r="W44" s="10"/>
      <c r="X44" s="10"/>
      <c r="Y44" s="10"/>
      <c r="Z44" s="6"/>
    </row>
    <row r="45" spans="1:26" ht="15.75" customHeight="1" x14ac:dyDescent="0.25">
      <c r="A45" s="32" t="s">
        <v>56</v>
      </c>
      <c r="B45" s="10"/>
      <c r="C45" s="10"/>
      <c r="D45" s="6"/>
      <c r="E45" s="31"/>
      <c r="F45" s="10"/>
      <c r="G45" s="6"/>
      <c r="H45" s="31"/>
      <c r="I45" s="9"/>
      <c r="J45" s="31"/>
      <c r="K45" s="31"/>
      <c r="L45" s="10"/>
      <c r="M45" s="10"/>
      <c r="N45" s="10"/>
      <c r="O45" s="10"/>
      <c r="P45" s="10"/>
      <c r="Q45" s="10"/>
      <c r="R45" s="10" t="s">
        <v>64</v>
      </c>
      <c r="U45" s="10"/>
      <c r="V45" s="10">
        <v>9829.8799999999992</v>
      </c>
      <c r="X45" s="10"/>
      <c r="Y45" s="10"/>
      <c r="Z45" s="6"/>
    </row>
    <row r="46" spans="1:26" ht="15.75" customHeight="1" x14ac:dyDescent="0.3">
      <c r="A46" s="30" t="s">
        <v>57</v>
      </c>
      <c r="B46" s="18"/>
      <c r="C46" s="10"/>
      <c r="D46" s="18"/>
      <c r="E46" s="10"/>
      <c r="F46" s="10"/>
      <c r="G46" s="1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5"/>
      <c r="T46" s="10"/>
      <c r="U46" s="10"/>
      <c r="V46" s="18">
        <f>SUM(V44:V45)</f>
        <v>10888.74</v>
      </c>
      <c r="W46" s="10"/>
      <c r="X46" s="10"/>
      <c r="Y46" s="10"/>
      <c r="Z46" s="6"/>
    </row>
    <row r="47" spans="1:26" ht="15.75" customHeight="1" x14ac:dyDescent="0.3">
      <c r="A47" s="3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5"/>
      <c r="T47" s="10"/>
      <c r="U47" s="10"/>
      <c r="V47" s="10"/>
      <c r="W47" s="10"/>
      <c r="X47" s="10"/>
      <c r="Y47" s="10"/>
      <c r="Z47" s="6"/>
    </row>
    <row r="48" spans="1:26" ht="15.75" customHeight="1" x14ac:dyDescent="0.3">
      <c r="A48" s="37" t="s">
        <v>58</v>
      </c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35"/>
      <c r="T48" s="10"/>
      <c r="U48" s="10"/>
      <c r="V48" s="31"/>
      <c r="W48" s="9"/>
      <c r="X48" s="10"/>
      <c r="Y48" s="38"/>
      <c r="Z48" s="39"/>
    </row>
    <row r="49" spans="1:26" ht="15.75" customHeight="1" x14ac:dyDescent="0.25">
      <c r="A49" s="6" t="s">
        <v>59</v>
      </c>
      <c r="B49" s="40"/>
      <c r="C49" s="10"/>
      <c r="D49" s="6"/>
      <c r="E49" s="10"/>
      <c r="F49" s="10"/>
      <c r="G49" s="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1" t="s">
        <v>68</v>
      </c>
      <c r="U49" s="10"/>
      <c r="V49" s="10">
        <v>847.27</v>
      </c>
      <c r="W49" s="9" t="s">
        <v>60</v>
      </c>
      <c r="X49" s="10">
        <v>847.27</v>
      </c>
      <c r="Y49" s="6" t="s">
        <v>70</v>
      </c>
      <c r="Z49" s="6"/>
    </row>
    <row r="50" spans="1:26" ht="15.75" customHeight="1" x14ac:dyDescent="0.25">
      <c r="A50" s="6" t="s">
        <v>61</v>
      </c>
      <c r="B50" s="10"/>
      <c r="C50" s="10"/>
      <c r="D50" s="10"/>
      <c r="E50" s="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1" t="s">
        <v>69</v>
      </c>
      <c r="S50" s="35"/>
      <c r="T50" s="42"/>
      <c r="U50" s="10"/>
      <c r="V50" s="10">
        <v>10041.469999999999</v>
      </c>
      <c r="W50" s="43" t="s">
        <v>62</v>
      </c>
      <c r="X50" s="10">
        <v>10041.469999999999</v>
      </c>
      <c r="Y50" s="6" t="s">
        <v>71</v>
      </c>
      <c r="Z50" s="39"/>
    </row>
    <row r="51" spans="1:26" ht="15.75" customHeight="1" x14ac:dyDescent="0.3">
      <c r="A51" s="6"/>
      <c r="B51" s="18"/>
      <c r="C51" s="44" t="s">
        <v>57</v>
      </c>
      <c r="D51" s="18"/>
      <c r="E51" s="33"/>
      <c r="F51" s="44"/>
      <c r="G51" s="18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44" t="s">
        <v>57</v>
      </c>
      <c r="U51" s="18"/>
      <c r="V51" s="18">
        <f>SUM(V49:V50)</f>
        <v>10888.74</v>
      </c>
      <c r="W51" s="10"/>
      <c r="X51" s="10">
        <f>SUM(X49:X50)</f>
        <v>10888.74</v>
      </c>
      <c r="Y51" s="6"/>
      <c r="Z51" s="6"/>
    </row>
    <row r="52" spans="1:26" ht="15.75" customHeight="1" x14ac:dyDescent="0.25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"/>
      <c r="Z52" s="7"/>
    </row>
    <row r="53" spans="1:26" ht="15.7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6"/>
      <c r="Z53" s="7"/>
    </row>
    <row r="54" spans="1:26" ht="15.7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38"/>
      <c r="Z54" s="7"/>
    </row>
    <row r="55" spans="1:26" ht="15.7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6"/>
      <c r="Z55" s="7"/>
    </row>
    <row r="56" spans="1:26" ht="15.7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</row>
    <row r="57" spans="1:26" ht="15.7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</row>
    <row r="58" spans="1:26" ht="15.7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</row>
    <row r="59" spans="1:26" ht="15.7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</row>
    <row r="60" spans="1:26" ht="15.7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</row>
    <row r="61" spans="1:26" ht="15.7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</row>
    <row r="62" spans="1:26" ht="15.7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</row>
    <row r="63" spans="1:26" ht="15.7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</row>
    <row r="64" spans="1:26" ht="15.7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</row>
    <row r="65" spans="1:26" ht="15.7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</row>
    <row r="66" spans="1:26" ht="15.7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</row>
    <row r="67" spans="1:26" ht="15.7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</row>
    <row r="68" spans="1:26" ht="15.7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6"/>
      <c r="Z68" s="7"/>
    </row>
    <row r="69" spans="1:26" ht="15.7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6"/>
      <c r="Z69" s="7"/>
    </row>
    <row r="70" spans="1:26" ht="15.7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6"/>
      <c r="Z70" s="7"/>
    </row>
    <row r="71" spans="1:26" ht="15.7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6"/>
      <c r="Z71" s="7"/>
    </row>
    <row r="72" spans="1:26" ht="15.7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6"/>
      <c r="Z72" s="7"/>
    </row>
    <row r="73" spans="1:26" ht="15.7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6"/>
      <c r="Z73" s="7"/>
    </row>
    <row r="74" spans="1:26" ht="15.7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6"/>
      <c r="Z74" s="7"/>
    </row>
    <row r="75" spans="1:26" ht="15.7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6"/>
      <c r="Z75" s="7"/>
    </row>
    <row r="76" spans="1:26" ht="15.7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6"/>
      <c r="Z76" s="7"/>
    </row>
    <row r="77" spans="1:26" ht="15.7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6"/>
      <c r="Z77" s="7"/>
    </row>
    <row r="78" spans="1:26" ht="15.7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6"/>
      <c r="Z78" s="7"/>
    </row>
    <row r="79" spans="1:26" ht="15.7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6"/>
      <c r="Z79" s="7"/>
    </row>
    <row r="80" spans="1:26" ht="15.7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6"/>
      <c r="Z80" s="7"/>
    </row>
    <row r="81" spans="1:26" ht="15.7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6"/>
      <c r="Z81" s="7"/>
    </row>
    <row r="82" spans="1:26" ht="15.7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"/>
      <c r="Z82" s="7"/>
    </row>
    <row r="83" spans="1:26" ht="15.7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"/>
      <c r="Z83" s="7"/>
    </row>
    <row r="84" spans="1:26" ht="15.7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6"/>
      <c r="Z84" s="7"/>
    </row>
    <row r="85" spans="1:26" ht="15.7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6"/>
      <c r="Z85" s="7"/>
    </row>
    <row r="86" spans="1:26" ht="15.7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6"/>
      <c r="Z86" s="7"/>
    </row>
    <row r="87" spans="1:26" ht="15.7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6"/>
      <c r="Z87" s="7"/>
    </row>
    <row r="88" spans="1:26" ht="15.7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6"/>
      <c r="Z88" s="7"/>
    </row>
    <row r="89" spans="1:26" ht="15.7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6"/>
      <c r="Z89" s="7"/>
    </row>
    <row r="90" spans="1:26" ht="15.7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6"/>
      <c r="Z90" s="7"/>
    </row>
    <row r="91" spans="1:26" ht="15.7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6"/>
      <c r="Z91" s="7"/>
    </row>
    <row r="92" spans="1:26" ht="15.7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6"/>
      <c r="Z92" s="7"/>
    </row>
    <row r="93" spans="1:26" ht="15.7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"/>
      <c r="Z93" s="7"/>
    </row>
    <row r="94" spans="1:26" ht="15.7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6"/>
      <c r="Z94" s="7"/>
    </row>
    <row r="95" spans="1:26" ht="15.7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6"/>
      <c r="Z95" s="7"/>
    </row>
    <row r="96" spans="1:26" ht="15.7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6"/>
      <c r="Z96" s="7"/>
    </row>
    <row r="97" spans="1:26" ht="15.7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/>
      <c r="Z97" s="7"/>
    </row>
    <row r="98" spans="1:26" ht="15.7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6"/>
      <c r="Z98" s="7"/>
    </row>
    <row r="99" spans="1:26" ht="15.7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6"/>
      <c r="Z99" s="7"/>
    </row>
    <row r="100" spans="1:26" ht="15.7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6"/>
      <c r="Z100" s="7"/>
    </row>
    <row r="101" spans="1:26" ht="15.7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6"/>
      <c r="Z101" s="7"/>
    </row>
    <row r="102" spans="1:26" ht="15.7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6"/>
      <c r="Z102" s="7"/>
    </row>
    <row r="103" spans="1:26" ht="15.7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6"/>
      <c r="Z103" s="7"/>
    </row>
    <row r="104" spans="1:26" ht="15.7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6"/>
      <c r="Z104" s="7"/>
    </row>
    <row r="105" spans="1:26" ht="15.7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6"/>
      <c r="Z105" s="7"/>
    </row>
    <row r="106" spans="1:26" ht="15.7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"/>
      <c r="Z106" s="7"/>
    </row>
    <row r="107" spans="1:26" ht="15.7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"/>
      <c r="Z107" s="7"/>
    </row>
    <row r="108" spans="1:26" ht="15.7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"/>
      <c r="Z108" s="7"/>
    </row>
    <row r="109" spans="1:26" ht="15.7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"/>
      <c r="Z109" s="7"/>
    </row>
    <row r="110" spans="1:26" ht="15.7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"/>
      <c r="Z110" s="7"/>
    </row>
    <row r="111" spans="1:26" ht="15.7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"/>
      <c r="Z111" s="7"/>
    </row>
    <row r="112" spans="1:26" ht="15.7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"/>
      <c r="Z112" s="7"/>
    </row>
    <row r="113" spans="1:26" ht="15.7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"/>
      <c r="Z113" s="7"/>
    </row>
    <row r="114" spans="1:26" ht="15.7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"/>
      <c r="Z114" s="7"/>
    </row>
    <row r="115" spans="1:26" ht="15.7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"/>
      <c r="Z115" s="7"/>
    </row>
    <row r="116" spans="1:26" ht="15.7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"/>
      <c r="Z116" s="7"/>
    </row>
    <row r="117" spans="1:26" ht="15.7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"/>
      <c r="Z117" s="7"/>
    </row>
    <row r="118" spans="1:26" ht="15.7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"/>
      <c r="Z118" s="7"/>
    </row>
    <row r="119" spans="1:26" ht="15.7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"/>
      <c r="Z119" s="7"/>
    </row>
    <row r="120" spans="1:26" ht="15.7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"/>
      <c r="Z120" s="7"/>
    </row>
    <row r="121" spans="1:26" ht="15.7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"/>
      <c r="Z121" s="7"/>
    </row>
    <row r="122" spans="1:26" ht="15.7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"/>
      <c r="Z122" s="7"/>
    </row>
    <row r="123" spans="1:26" ht="15.7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"/>
      <c r="Z123" s="7"/>
    </row>
    <row r="124" spans="1:26" ht="15.7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6"/>
      <c r="Z124" s="7"/>
    </row>
    <row r="125" spans="1:26" ht="15.7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6"/>
      <c r="Z125" s="7"/>
    </row>
    <row r="126" spans="1:26" ht="15.7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6"/>
      <c r="Z126" s="7"/>
    </row>
    <row r="127" spans="1:26" ht="15.7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6"/>
      <c r="Z127" s="7"/>
    </row>
    <row r="128" spans="1:26" ht="15.7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6"/>
      <c r="Z128" s="7"/>
    </row>
    <row r="129" spans="1:26" ht="15.7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6"/>
      <c r="Z129" s="7"/>
    </row>
    <row r="130" spans="1:26" ht="15.7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6"/>
      <c r="Z130" s="7"/>
    </row>
    <row r="131" spans="1:26" ht="15.7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6"/>
      <c r="Z131" s="7"/>
    </row>
    <row r="132" spans="1:26" ht="15.7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"/>
      <c r="Z132" s="7"/>
    </row>
    <row r="133" spans="1:26" ht="15.7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"/>
      <c r="Z133" s="7"/>
    </row>
    <row r="134" spans="1:26" ht="15.7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"/>
      <c r="Z134" s="7"/>
    </row>
    <row r="135" spans="1:26" ht="15.7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"/>
      <c r="Z135" s="7"/>
    </row>
    <row r="136" spans="1:26" ht="15.7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"/>
      <c r="Z136" s="7"/>
    </row>
    <row r="137" spans="1:26" ht="15.7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"/>
      <c r="Z137" s="7"/>
    </row>
    <row r="138" spans="1:26" ht="15.7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"/>
      <c r="Z138" s="7"/>
    </row>
    <row r="139" spans="1:26" ht="15.7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"/>
      <c r="Z139" s="7"/>
    </row>
    <row r="140" spans="1:26" ht="15.7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"/>
      <c r="Z140" s="7"/>
    </row>
    <row r="141" spans="1:26" ht="15.7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"/>
      <c r="Z141" s="7"/>
    </row>
    <row r="142" spans="1:26" ht="15.7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"/>
      <c r="Z142" s="7"/>
    </row>
    <row r="143" spans="1:26" ht="15.7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"/>
      <c r="Z143" s="7"/>
    </row>
    <row r="144" spans="1:26" ht="15.7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"/>
      <c r="Z144" s="7"/>
    </row>
    <row r="145" spans="1:26" ht="15.7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"/>
      <c r="Z145" s="7"/>
    </row>
    <row r="146" spans="1:26" ht="15.7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"/>
      <c r="Z146" s="7"/>
    </row>
    <row r="147" spans="1:26" ht="15.7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"/>
      <c r="Z147" s="7"/>
    </row>
    <row r="148" spans="1:26" ht="15.7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"/>
      <c r="Z148" s="7"/>
    </row>
    <row r="149" spans="1:26" ht="15.7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"/>
      <c r="Z149" s="7"/>
    </row>
    <row r="150" spans="1:26" ht="15.7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"/>
      <c r="Z150" s="7"/>
    </row>
    <row r="151" spans="1:26" ht="15.7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"/>
      <c r="Z151" s="7"/>
    </row>
    <row r="152" spans="1:26" ht="15.7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"/>
      <c r="Z152" s="7"/>
    </row>
    <row r="153" spans="1:26" ht="15.7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"/>
      <c r="Z153" s="7"/>
    </row>
    <row r="154" spans="1:26" ht="15.7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"/>
      <c r="Z154" s="7"/>
    </row>
    <row r="155" spans="1:26" ht="15.7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"/>
      <c r="Z155" s="7"/>
    </row>
    <row r="156" spans="1:26" ht="15.7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"/>
      <c r="Z156" s="7"/>
    </row>
    <row r="157" spans="1:26" ht="15.7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"/>
      <c r="Z157" s="7"/>
    </row>
    <row r="158" spans="1:26" ht="15.7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"/>
      <c r="Z158" s="7"/>
    </row>
    <row r="159" spans="1:26" ht="15.7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"/>
      <c r="Z159" s="7"/>
    </row>
    <row r="160" spans="1:26" ht="15.7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"/>
      <c r="Z160" s="7"/>
    </row>
    <row r="161" spans="1:26" ht="15.7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"/>
      <c r="Z161" s="7"/>
    </row>
    <row r="162" spans="1:26" ht="15.7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"/>
      <c r="Z162" s="7"/>
    </row>
    <row r="163" spans="1:26" ht="15.7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"/>
      <c r="Z163" s="7"/>
    </row>
    <row r="164" spans="1:26" ht="15.7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"/>
      <c r="Z164" s="7"/>
    </row>
    <row r="165" spans="1:26" ht="15.7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"/>
      <c r="Z165" s="7"/>
    </row>
    <row r="166" spans="1:26" ht="15.7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6"/>
      <c r="Z166" s="7"/>
    </row>
    <row r="167" spans="1:26" ht="15.7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6"/>
      <c r="Z167" s="7"/>
    </row>
    <row r="168" spans="1:26" ht="15.7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6"/>
      <c r="Z168" s="7"/>
    </row>
    <row r="169" spans="1:26" ht="15.7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6"/>
      <c r="Z169" s="7"/>
    </row>
    <row r="170" spans="1:26" ht="15.7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6"/>
      <c r="Z170" s="7"/>
    </row>
    <row r="171" spans="1:26" ht="15.7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6"/>
      <c r="Z171" s="7"/>
    </row>
    <row r="172" spans="1:26" ht="15.7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6"/>
      <c r="Z172" s="7"/>
    </row>
    <row r="173" spans="1:26" ht="15.7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6"/>
      <c r="Z173" s="7"/>
    </row>
    <row r="174" spans="1:26" ht="15.7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6"/>
      <c r="Z174" s="7"/>
    </row>
    <row r="175" spans="1:26" ht="15.7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6"/>
      <c r="Z175" s="7"/>
    </row>
    <row r="176" spans="1:26" ht="15.7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6"/>
      <c r="Z176" s="7"/>
    </row>
    <row r="177" spans="1:26" ht="15.7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6"/>
      <c r="Z177" s="7"/>
    </row>
    <row r="178" spans="1:26" ht="15.7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6"/>
      <c r="Z178" s="7"/>
    </row>
    <row r="179" spans="1:26" ht="15.7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6"/>
      <c r="Z179" s="7"/>
    </row>
    <row r="180" spans="1:26" ht="15.7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6"/>
      <c r="Z180" s="7"/>
    </row>
    <row r="181" spans="1:26" ht="15.7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6"/>
      <c r="Z181" s="7"/>
    </row>
    <row r="182" spans="1:26" ht="15.7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6"/>
      <c r="Z182" s="7"/>
    </row>
    <row r="183" spans="1:26" ht="15.7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6"/>
      <c r="Z183" s="7"/>
    </row>
    <row r="184" spans="1:26" ht="15.7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6"/>
      <c r="Z184" s="7"/>
    </row>
    <row r="185" spans="1:26" ht="15.7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6"/>
      <c r="Z185" s="7"/>
    </row>
    <row r="186" spans="1:26" ht="15.7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6"/>
      <c r="Z186" s="7"/>
    </row>
    <row r="187" spans="1:26" ht="15.7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6"/>
      <c r="Z187" s="7"/>
    </row>
    <row r="188" spans="1:26" ht="15.7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6"/>
      <c r="Z188" s="7"/>
    </row>
    <row r="189" spans="1:26" ht="15.7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6"/>
      <c r="Z189" s="7"/>
    </row>
    <row r="190" spans="1:26" ht="15.7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6"/>
      <c r="Z190" s="7"/>
    </row>
    <row r="191" spans="1:26" ht="15.7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6"/>
      <c r="Z191" s="7"/>
    </row>
    <row r="192" spans="1:26" ht="15.7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6"/>
      <c r="Z192" s="7"/>
    </row>
    <row r="193" spans="1:26" ht="15.7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6"/>
      <c r="Z193" s="7"/>
    </row>
    <row r="194" spans="1:26" ht="15.7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6"/>
      <c r="Z194" s="7"/>
    </row>
    <row r="195" spans="1:26" ht="15.7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6"/>
      <c r="Z195" s="7"/>
    </row>
    <row r="196" spans="1:26" ht="15.7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6"/>
      <c r="Z196" s="7"/>
    </row>
    <row r="197" spans="1:26" ht="15.7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6"/>
      <c r="Z197" s="7"/>
    </row>
    <row r="198" spans="1:26" ht="15.7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6"/>
      <c r="Z198" s="7"/>
    </row>
    <row r="199" spans="1:26" ht="15.7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6"/>
      <c r="Z199" s="7"/>
    </row>
    <row r="200" spans="1:26" ht="15.7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6"/>
      <c r="Z200" s="7"/>
    </row>
    <row r="201" spans="1:26" ht="15.7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6"/>
      <c r="Z201" s="7"/>
    </row>
    <row r="202" spans="1:26" ht="15.7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6"/>
      <c r="Z202" s="7"/>
    </row>
    <row r="203" spans="1:26" ht="15.7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6"/>
      <c r="Z203" s="7"/>
    </row>
    <row r="204" spans="1:26" ht="15.7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6"/>
      <c r="Z204" s="7"/>
    </row>
    <row r="205" spans="1:26" ht="15.7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6"/>
      <c r="Z205" s="7"/>
    </row>
    <row r="206" spans="1:26" ht="15.7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6"/>
      <c r="Z206" s="7"/>
    </row>
    <row r="207" spans="1:26" ht="15.7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6"/>
      <c r="Z207" s="7"/>
    </row>
    <row r="208" spans="1:26" ht="15.7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6"/>
      <c r="Z208" s="7"/>
    </row>
    <row r="209" spans="1:26" ht="15.7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6"/>
      <c r="Z209" s="7"/>
    </row>
    <row r="210" spans="1:26" ht="15.7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6"/>
      <c r="Z210" s="7"/>
    </row>
    <row r="211" spans="1:26" ht="15.7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6"/>
      <c r="Z211" s="7"/>
    </row>
    <row r="212" spans="1:26" ht="15.7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6"/>
      <c r="Z212" s="7"/>
    </row>
    <row r="213" spans="1:26" ht="15.7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6"/>
      <c r="Z213" s="7"/>
    </row>
    <row r="214" spans="1:26" ht="15.7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6"/>
      <c r="Z214" s="7"/>
    </row>
    <row r="215" spans="1:26" ht="15.7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6"/>
      <c r="Z215" s="7"/>
    </row>
    <row r="216" spans="1:26" ht="15.7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6"/>
      <c r="Z216" s="7"/>
    </row>
    <row r="217" spans="1:26" ht="15.7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6"/>
      <c r="Z217" s="7"/>
    </row>
    <row r="218" spans="1:26" ht="15.7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6"/>
      <c r="Z218" s="7"/>
    </row>
    <row r="219" spans="1:26" ht="15.7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6"/>
      <c r="Z219" s="7"/>
    </row>
    <row r="220" spans="1:26" ht="15.7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6"/>
      <c r="Z220" s="7"/>
    </row>
    <row r="221" spans="1:26" ht="15.7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6"/>
      <c r="Z221" s="7"/>
    </row>
    <row r="222" spans="1:26" ht="15.7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6"/>
      <c r="Z222" s="7"/>
    </row>
    <row r="223" spans="1:26" ht="15.7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6"/>
      <c r="Z223" s="7"/>
    </row>
    <row r="224" spans="1:26" ht="15.7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6"/>
      <c r="Z224" s="7"/>
    </row>
    <row r="225" spans="1:26" ht="15.7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6"/>
      <c r="Z225" s="7"/>
    </row>
    <row r="226" spans="1:26" ht="15.7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6"/>
      <c r="Z226" s="7"/>
    </row>
    <row r="227" spans="1:26" ht="15.7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6"/>
      <c r="Z227" s="7"/>
    </row>
    <row r="228" spans="1:26" ht="15.7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6"/>
      <c r="Z228" s="7"/>
    </row>
    <row r="229" spans="1:26" ht="15.7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6"/>
      <c r="Z229" s="7"/>
    </row>
    <row r="230" spans="1:26" ht="15.7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6"/>
      <c r="Z230" s="7"/>
    </row>
    <row r="231" spans="1:26" ht="15.7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6"/>
      <c r="Z231" s="7"/>
    </row>
    <row r="232" spans="1:26" ht="15.7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6"/>
      <c r="Z232" s="7"/>
    </row>
    <row r="233" spans="1:26" ht="15.7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6"/>
      <c r="Z233" s="7"/>
    </row>
    <row r="234" spans="1:26" ht="15.7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6"/>
      <c r="Z234" s="7"/>
    </row>
    <row r="235" spans="1:26" ht="15.7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6"/>
      <c r="Z235" s="7"/>
    </row>
    <row r="236" spans="1:26" ht="15.7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6"/>
      <c r="Z236" s="7"/>
    </row>
    <row r="237" spans="1:26" ht="15.7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6"/>
      <c r="Z237" s="7"/>
    </row>
    <row r="238" spans="1:26" ht="15.7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6"/>
      <c r="Z238" s="7"/>
    </row>
    <row r="239" spans="1:26" ht="15.7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6"/>
      <c r="Z239" s="7"/>
    </row>
    <row r="240" spans="1:26" ht="15.7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6"/>
      <c r="Z240" s="7"/>
    </row>
    <row r="241" spans="1:26" ht="15.7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6"/>
      <c r="Z241" s="7"/>
    </row>
    <row r="242" spans="1:26" ht="15.7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6"/>
      <c r="Z242" s="7"/>
    </row>
    <row r="243" spans="1:26" ht="15.7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6"/>
      <c r="Z243" s="7"/>
    </row>
    <row r="244" spans="1:26" ht="15.7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6"/>
      <c r="Z244" s="7"/>
    </row>
    <row r="245" spans="1:26" ht="15.7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6"/>
      <c r="Z245" s="7"/>
    </row>
    <row r="246" spans="1:26" ht="15.7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6"/>
      <c r="Z246" s="7"/>
    </row>
    <row r="247" spans="1:26" ht="15.75" customHeight="1" x14ac:dyDescent="0.25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6"/>
      <c r="Z247" s="7"/>
    </row>
    <row r="248" spans="1:26" ht="15.75" customHeight="1" x14ac:dyDescent="0.25">
      <c r="A248" s="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6"/>
      <c r="Z248" s="7"/>
    </row>
    <row r="249" spans="1:26" ht="15.75" customHeight="1" x14ac:dyDescent="0.25">
      <c r="A249" s="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6"/>
      <c r="Z249" s="7"/>
    </row>
    <row r="250" spans="1:26" ht="15.75" customHeight="1" x14ac:dyDescent="0.25">
      <c r="A250" s="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6"/>
      <c r="Z250" s="7"/>
    </row>
    <row r="251" spans="1:26" ht="15.75" customHeight="1" x14ac:dyDescent="0.25">
      <c r="A251" s="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6"/>
      <c r="Z251" s="7"/>
    </row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X1"/>
  </mergeCells>
  <phoneticPr fontId="11" type="noConversion"/>
  <printOptions gridLines="1"/>
  <pageMargins left="0.70866141732283472" right="0.70866141732283472" top="0.74803149606299213" bottom="0.51181102362204722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Gardens (Trust)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2022-02-01T14:04:07Z</dcterms:created>
  <dcterms:modified xsi:type="dcterms:W3CDTF">2022-11-13T15:01:48Z</dcterms:modified>
</cp:coreProperties>
</file>