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Read Me" sheetId="1" r:id="rId1"/>
    <sheet name="Budget Calc" sheetId="2" r:id="rId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<sst xmlns="http://schemas.openxmlformats.org/spreadsheetml/2006/main" count="67" uniqueCount="66">
  <si>
    <t>Instructions for using this workbook</t>
  </si>
  <si>
    <r>
      <rPr>
        <sz val="10"/>
        <rFont val="Arial"/>
        <family val="2"/>
      </rPr>
      <t xml:space="preserve">1. The worksheet is protected. You can only enter data into those cells with a </t>
    </r>
    <r>
      <rPr>
        <b/>
        <sz val="10"/>
        <rFont val="Arial"/>
        <family val="2"/>
      </rPr>
      <t>GREEN</t>
    </r>
    <r>
      <rPr>
        <sz val="10"/>
        <rFont val="Arial"/>
        <family val="2"/>
      </rPr>
      <t xml:space="preserve"> background</t>
    </r>
  </si>
  <si>
    <t>2. Cell E2. Enter date of year end for the financial year for which you are preparing a budget</t>
  </si>
  <si>
    <t>3. Follow the process through. It is possible to fine tune/adjust the desired precept required by amending the value for Emergency Fund / Reserve in Cell E52</t>
  </si>
  <si>
    <t>Enter yr end date:</t>
  </si>
  <si>
    <t>PAYMENTS</t>
  </si>
  <si>
    <t xml:space="preserve">Workings for expected balance in hand at: </t>
  </si>
  <si>
    <t xml:space="preserve">ADMIN: Clerk's salary and expenses and PAYE </t>
  </si>
  <si>
    <t>ADMIN: Insurance</t>
  </si>
  <si>
    <t>In</t>
  </si>
  <si>
    <t>ADMIN: Office Items/Expenses</t>
  </si>
  <si>
    <t>ADMIN: Audit</t>
  </si>
  <si>
    <t>ADMIN: Training</t>
  </si>
  <si>
    <t>Out</t>
  </si>
  <si>
    <t>Unpresented cheques to date:</t>
  </si>
  <si>
    <t>DEFIBRILLATOR PADS etc</t>
  </si>
  <si>
    <t>ELECTION</t>
  </si>
  <si>
    <t>Net balance</t>
  </si>
  <si>
    <t>WEBSITE</t>
  </si>
  <si>
    <t>VAT</t>
  </si>
  <si>
    <t>Clerk's salary and PAYE fee</t>
  </si>
  <si>
    <t>TOTAL PAYMENTS</t>
  </si>
  <si>
    <t>RECEIPTS</t>
  </si>
  <si>
    <t>INTEREST</t>
  </si>
  <si>
    <t>VAT RETURN</t>
  </si>
  <si>
    <t>TOTAL INCOME</t>
  </si>
  <si>
    <t>NET PAYMENTS</t>
  </si>
  <si>
    <t>EXPECTED BALANCE IN HAND AT:</t>
  </si>
  <si>
    <t>NB Expected expenditure does not include VAT, so VAT entered separately</t>
  </si>
  <si>
    <t>Precept Requirements</t>
  </si>
  <si>
    <t xml:space="preserve">Expected NET expenditure to </t>
  </si>
  <si>
    <t>Including remainder of Lewin legacy</t>
  </si>
  <si>
    <r>
      <rPr>
        <sz val="10"/>
        <rFont val="Arial"/>
        <family val="2"/>
      </rPr>
      <t xml:space="preserve">Emergency Fund / Reserve - approx 6 months of normal expenditure - </t>
    </r>
    <r>
      <rPr>
        <i/>
        <sz val="10"/>
        <rFont val="Arial"/>
        <family val="2"/>
      </rPr>
      <t>Adjust as required</t>
    </r>
  </si>
  <si>
    <t>Expected balance in hand</t>
  </si>
  <si>
    <t>TOTAL PRECEPT REQUIRED:</t>
  </si>
  <si>
    <t>Clerk's expenses</t>
  </si>
  <si>
    <t>Estimate 23/24</t>
  </si>
  <si>
    <t>Actual 21/22</t>
  </si>
  <si>
    <t>Expected Payments: Dec 2022 to March 2023</t>
  </si>
  <si>
    <t>Estimate 22/23</t>
  </si>
  <si>
    <t>Probable 22/23</t>
  </si>
  <si>
    <t>ROADSIDE FURNTURE AND GENERAL MAINTENANCE</t>
  </si>
  <si>
    <t>North Luffenham Parish Council Budget 2023 - 2024</t>
  </si>
  <si>
    <t xml:space="preserve">ADMIN: LRALC AND NALC subcription </t>
  </si>
  <si>
    <t>ADMIN: SSLC membership</t>
  </si>
  <si>
    <t>FIREWORKS</t>
  </si>
  <si>
    <t>BONFIRE NIGHT COSTS</t>
  </si>
  <si>
    <t xml:space="preserve">NEIGHBOURHOOD PLAN </t>
  </si>
  <si>
    <t>ADMIN: Data Protection Fee</t>
  </si>
  <si>
    <t xml:space="preserve">VILLAGE DAY </t>
  </si>
  <si>
    <t>IT SERVICES</t>
  </si>
  <si>
    <t>ST GEORGES WORKING GROUP</t>
  </si>
  <si>
    <t xml:space="preserve">TRANSFER TO TRUST </t>
  </si>
  <si>
    <t>COMMUNITY CENTRE RUNNING COSTS</t>
  </si>
  <si>
    <t xml:space="preserve">COMMUNITY CENTRE CAPITAL </t>
  </si>
  <si>
    <t>GRANTS</t>
  </si>
  <si>
    <t xml:space="preserve">CHURCH YARD </t>
  </si>
  <si>
    <t>LIGHTING</t>
  </si>
  <si>
    <t xml:space="preserve">INTERNET </t>
  </si>
  <si>
    <t xml:space="preserve">PUBLICATIONS </t>
  </si>
  <si>
    <t xml:space="preserve">LEGAL FEES </t>
  </si>
  <si>
    <t xml:space="preserve">BONFIRE NIGHT </t>
  </si>
  <si>
    <t xml:space="preserve">Community Centre </t>
  </si>
  <si>
    <t xml:space="preserve">COMMUNITY CENTRE INCOME </t>
  </si>
  <si>
    <t>Balance of both accounts as at 30/11/22</t>
  </si>
  <si>
    <t>GRANT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</si>
</sst>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£&quot;#,##0.00"/>
    <numFmt numFmtId="169" formatCode="dd/mm/yy;@"/>
  </numFmts>
  <fonts count="55">
    <font>
      <sz val="10"/>
      <name val="Arial"/>
      <family val="2"/>
    </font>
    <font>
      <sz val="11"/>
      <name val="Calibri"/>
      <family val="2"/>
    </font>
    <font>
      <sz val="18"/>
      <name val="Arial Rounded MT Bold"/>
      <family val="2"/>
    </font>
    <font>
      <sz val="24"/>
      <name val="Arial Rounded MT Bold"/>
      <family val="2"/>
    </font>
    <font>
      <sz val="11"/>
      <name val="Arial Rounded MT Bold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Rounded MT Bold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5" applyNumberFormat="0" applyFill="0" applyAlignment="0" applyProtection="0"/>
    <xf numFmtId="0" fontId="50" fillId="31" borderId="0" applyNumberFormat="0" applyBorder="0" applyAlignment="0" applyProtection="0"/>
    <xf numFmtId="0" fontId="17" fillId="32" borderId="6" applyNumberFormat="0" applyFont="0" applyAlignment="0" applyProtection="0"/>
    <xf numFmtId="0" fontId="51" fillId="27" borderId="7" applyNumberFormat="0" applyAlignment="0" applyProtection="0"/>
    <xf numFmtId="9" fontId="1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left"/>
    </xf>
    <xf numFmtId="169" fontId="6" fillId="33" borderId="0" xfId="0" applyNumberFormat="1" applyFont="1" applyFill="1" applyAlignment="1" applyProtection="1">
      <alignment horizontal="center"/>
      <protection locked="0"/>
    </xf>
    <xf numFmtId="168" fontId="7" fillId="0" borderId="0" xfId="0" applyNumberFormat="1" applyFont="1" applyAlignment="1">
      <alignment horizontal="center"/>
    </xf>
    <xf numFmtId="0" fontId="8" fillId="34" borderId="9" xfId="0" applyFont="1" applyFill="1" applyBorder="1" applyAlignment="1">
      <alignment/>
    </xf>
    <xf numFmtId="168" fontId="9" fillId="33" borderId="9" xfId="0" applyNumberFormat="1" applyFont="1" applyFill="1" applyBorder="1" applyAlignment="1" applyProtection="1">
      <alignment horizontal="right"/>
      <protection locked="0"/>
    </xf>
    <xf numFmtId="4" fontId="9" fillId="33" borderId="9" xfId="0" applyNumberFormat="1" applyFont="1" applyFill="1" applyBorder="1" applyAlignment="1" applyProtection="1">
      <alignment horizontal="right"/>
      <protection locked="0"/>
    </xf>
    <xf numFmtId="168" fontId="9" fillId="35" borderId="0" xfId="0" applyNumberFormat="1" applyFont="1" applyFill="1" applyAlignment="1">
      <alignment/>
    </xf>
    <xf numFmtId="169" fontId="9" fillId="35" borderId="0" xfId="0" applyNumberFormat="1" applyFont="1" applyFill="1" applyAlignment="1">
      <alignment/>
    </xf>
    <xf numFmtId="0" fontId="0" fillId="33" borderId="9" xfId="0" applyFill="1" applyBorder="1" applyAlignment="1" applyProtection="1">
      <alignment/>
      <protection locked="0"/>
    </xf>
    <xf numFmtId="168" fontId="0" fillId="33" borderId="9" xfId="0" applyNumberFormat="1" applyFill="1" applyBorder="1" applyAlignment="1" applyProtection="1">
      <alignment/>
      <protection locked="0"/>
    </xf>
    <xf numFmtId="168" fontId="0" fillId="33" borderId="9" xfId="0" applyNumberFormat="1" applyFont="1" applyFill="1" applyBorder="1" applyAlignment="1" applyProtection="1">
      <alignment/>
      <protection locked="0"/>
    </xf>
    <xf numFmtId="168" fontId="0" fillId="33" borderId="9" xfId="0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33" borderId="9" xfId="0" applyNumberFormat="1" applyFill="1" applyBorder="1" applyAlignment="1" applyProtection="1">
      <alignment/>
      <protection locked="0"/>
    </xf>
    <xf numFmtId="0" fontId="0" fillId="33" borderId="9" xfId="0" applyFont="1" applyFill="1" applyBorder="1" applyAlignment="1" applyProtection="1">
      <alignment/>
      <protection locked="0"/>
    </xf>
    <xf numFmtId="168" fontId="10" fillId="33" borderId="9" xfId="0" applyNumberFormat="1" applyFont="1" applyFill="1" applyBorder="1" applyAlignment="1" applyProtection="1">
      <alignment/>
      <protection locked="0"/>
    </xf>
    <xf numFmtId="168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  <xf numFmtId="0" fontId="8" fillId="33" borderId="9" xfId="0" applyFont="1" applyFill="1" applyBorder="1" applyAlignment="1" applyProtection="1">
      <alignment/>
      <protection locked="0"/>
    </xf>
    <xf numFmtId="2" fontId="0" fillId="33" borderId="9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8" fontId="10" fillId="33" borderId="9" xfId="0" applyNumberFormat="1" applyFont="1" applyFill="1" applyBorder="1" applyAlignment="1" applyProtection="1">
      <alignment horizontal="right"/>
      <protection locked="0"/>
    </xf>
    <xf numFmtId="0" fontId="9" fillId="33" borderId="0" xfId="0" applyFont="1" applyFill="1" applyAlignment="1">
      <alignment/>
    </xf>
    <xf numFmtId="0" fontId="0" fillId="33" borderId="11" xfId="0" applyFont="1" applyFill="1" applyBorder="1" applyAlignment="1" applyProtection="1">
      <alignment/>
      <protection locked="0"/>
    </xf>
    <xf numFmtId="2" fontId="10" fillId="33" borderId="9" xfId="0" applyNumberFormat="1" applyFont="1" applyFill="1" applyBorder="1" applyAlignment="1" applyProtection="1">
      <alignment/>
      <protection locked="0"/>
    </xf>
    <xf numFmtId="0" fontId="9" fillId="34" borderId="9" xfId="0" applyFont="1" applyFill="1" applyBorder="1" applyAlignment="1">
      <alignment/>
    </xf>
    <xf numFmtId="168" fontId="9" fillId="34" borderId="9" xfId="0" applyNumberFormat="1" applyFont="1" applyFill="1" applyBorder="1" applyAlignment="1">
      <alignment/>
    </xf>
    <xf numFmtId="0" fontId="9" fillId="33" borderId="9" xfId="0" applyFont="1" applyFill="1" applyBorder="1" applyAlignment="1" applyProtection="1">
      <alignment/>
      <protection locked="0"/>
    </xf>
    <xf numFmtId="0" fontId="9" fillId="0" borderId="9" xfId="0" applyFont="1" applyBorder="1" applyAlignment="1">
      <alignment/>
    </xf>
    <xf numFmtId="168" fontId="9" fillId="0" borderId="12" xfId="0" applyNumberFormat="1" applyFont="1" applyBorder="1" applyAlignment="1">
      <alignment/>
    </xf>
    <xf numFmtId="0" fontId="8" fillId="36" borderId="9" xfId="0" applyFont="1" applyFill="1" applyBorder="1" applyAlignment="1">
      <alignment/>
    </xf>
    <xf numFmtId="168" fontId="0" fillId="0" borderId="9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68" fontId="0" fillId="0" borderId="9" xfId="0" applyNumberFormat="1" applyFont="1" applyBorder="1" applyAlignment="1">
      <alignment horizontal="right"/>
    </xf>
    <xf numFmtId="0" fontId="11" fillId="33" borderId="9" xfId="0" applyFont="1" applyFill="1" applyBorder="1" applyAlignment="1" applyProtection="1">
      <alignment/>
      <protection locked="0"/>
    </xf>
    <xf numFmtId="168" fontId="0" fillId="33" borderId="9" xfId="0" applyNumberFormat="1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168" fontId="0" fillId="33" borderId="13" xfId="0" applyNumberFormat="1" applyFill="1" applyBorder="1" applyAlignment="1" applyProtection="1">
      <alignment/>
      <protection locked="0"/>
    </xf>
    <xf numFmtId="168" fontId="0" fillId="33" borderId="13" xfId="0" applyNumberFormat="1" applyFill="1" applyBorder="1" applyAlignment="1" applyProtection="1">
      <alignment horizontal="right"/>
      <protection locked="0"/>
    </xf>
    <xf numFmtId="0" fontId="9" fillId="36" borderId="9" xfId="0" applyFont="1" applyFill="1" applyBorder="1" applyAlignment="1">
      <alignment/>
    </xf>
    <xf numFmtId="168" fontId="0" fillId="36" borderId="9" xfId="0" applyNumberFormat="1" applyFill="1" applyBorder="1" applyAlignment="1">
      <alignment/>
    </xf>
    <xf numFmtId="0" fontId="9" fillId="35" borderId="0" xfId="0" applyFont="1" applyFill="1" applyAlignment="1">
      <alignment/>
    </xf>
    <xf numFmtId="168" fontId="9" fillId="35" borderId="9" xfId="0" applyNumberFormat="1" applyFont="1" applyFill="1" applyBorder="1" applyAlignment="1">
      <alignment/>
    </xf>
    <xf numFmtId="0" fontId="9" fillId="35" borderId="14" xfId="0" applyFont="1" applyFill="1" applyBorder="1" applyAlignment="1">
      <alignment/>
    </xf>
    <xf numFmtId="169" fontId="12" fillId="35" borderId="14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0" fontId="13" fillId="0" borderId="0" xfId="0" applyFont="1" applyAlignment="1">
      <alignment/>
    </xf>
    <xf numFmtId="168" fontId="0" fillId="0" borderId="0" xfId="0" applyNumberFormat="1" applyAlignment="1">
      <alignment horizontal="right"/>
    </xf>
    <xf numFmtId="169" fontId="9" fillId="35" borderId="0" xfId="0" applyNumberFormat="1" applyFont="1" applyFill="1" applyAlignment="1">
      <alignment horizontal="left"/>
    </xf>
    <xf numFmtId="168" fontId="9" fillId="35" borderId="0" xfId="0" applyNumberFormat="1" applyFont="1" applyFill="1" applyAlignment="1">
      <alignment horizontal="right"/>
    </xf>
    <xf numFmtId="168" fontId="0" fillId="33" borderId="0" xfId="0" applyNumberFormat="1" applyFill="1" applyAlignment="1" applyProtection="1">
      <alignment horizontal="right"/>
      <protection locked="0"/>
    </xf>
    <xf numFmtId="168" fontId="13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8" fontId="13" fillId="0" borderId="14" xfId="0" applyNumberFormat="1" applyFont="1" applyBorder="1" applyAlignment="1">
      <alignment horizontal="right"/>
    </xf>
    <xf numFmtId="168" fontId="9" fillId="0" borderId="15" xfId="0" applyNumberFormat="1" applyFont="1" applyBorder="1" applyAlignment="1">
      <alignment/>
    </xf>
    <xf numFmtId="168" fontId="9" fillId="0" borderId="14" xfId="0" applyNumberFormat="1" applyFont="1" applyBorder="1" applyAlignment="1" applyProtection="1">
      <alignment/>
      <protection/>
    </xf>
    <xf numFmtId="168" fontId="12" fillId="35" borderId="1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F40" sqref="F40"/>
    </sheetView>
  </sheetViews>
  <sheetFormatPr defaultColWidth="9.00390625" defaultRowHeight="12.75"/>
  <sheetData>
    <row r="1" ht="12.75">
      <c r="A1" s="20" t="s">
        <v>0</v>
      </c>
    </row>
    <row r="3" ht="12.75">
      <c r="A3" t="s">
        <v>1</v>
      </c>
    </row>
    <row r="5" ht="12.75">
      <c r="A5" t="s">
        <v>2</v>
      </c>
    </row>
    <row r="7" spans="1:9" ht="26.25" customHeight="1">
      <c r="A7" s="66" t="s">
        <v>3</v>
      </c>
      <c r="B7" s="66"/>
      <c r="C7" s="66"/>
      <c r="D7" s="66"/>
      <c r="E7" s="66"/>
      <c r="F7" s="66"/>
      <c r="G7" s="66"/>
      <c r="H7" s="66"/>
      <c r="I7" s="66"/>
    </row>
  </sheetData>
  <sheetProtection sheet="1" objects="1" scenarios="1"/>
  <mergeCells count="1">
    <mergeCell ref="A7:I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90" zoomScaleNormal="90" zoomScaleSheetLayoutView="100" workbookViewId="0" topLeftCell="A1">
      <pane xSplit="1" ySplit="3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1" sqref="E51"/>
    </sheetView>
  </sheetViews>
  <sheetFormatPr defaultColWidth="9.00390625" defaultRowHeight="12.75"/>
  <cols>
    <col min="1" max="1" width="49.28125" style="0" customWidth="1"/>
    <col min="2" max="2" width="18.8515625" style="1" customWidth="1"/>
    <col min="3" max="3" width="21.421875" style="1" customWidth="1"/>
    <col min="4" max="4" width="16.00390625" style="1" customWidth="1"/>
    <col min="5" max="5" width="18.57421875" style="2" customWidth="1"/>
    <col min="6" max="6" width="7.00390625" style="1" customWidth="1"/>
    <col min="7" max="7" width="43.00390625" style="0" customWidth="1"/>
    <col min="8" max="8" width="11.00390625" style="0" customWidth="1"/>
    <col min="9" max="9" width="11.28125" style="0" customWidth="1"/>
  </cols>
  <sheetData>
    <row r="1" spans="1:7" ht="21.75">
      <c r="A1" s="67" t="s">
        <v>42</v>
      </c>
      <c r="B1" s="67"/>
      <c r="C1" s="67"/>
      <c r="D1" s="67"/>
      <c r="E1" s="67"/>
      <c r="F1" s="3"/>
      <c r="G1" s="3"/>
    </row>
    <row r="2" spans="1:7" ht="18" customHeight="1">
      <c r="A2" s="4"/>
      <c r="B2" s="5"/>
      <c r="C2" s="6"/>
      <c r="D2" s="7" t="s">
        <v>4</v>
      </c>
      <c r="E2" s="8">
        <v>45382</v>
      </c>
      <c r="F2" s="9"/>
      <c r="G2" s="4"/>
    </row>
    <row r="3" spans="1:8" ht="12.75">
      <c r="A3" s="10" t="s">
        <v>5</v>
      </c>
      <c r="B3" s="11" t="s">
        <v>37</v>
      </c>
      <c r="C3" s="11" t="s">
        <v>39</v>
      </c>
      <c r="D3" s="11" t="s">
        <v>40</v>
      </c>
      <c r="E3" s="12" t="s">
        <v>36</v>
      </c>
      <c r="G3" s="13" t="s">
        <v>6</v>
      </c>
      <c r="H3" s="14">
        <f>E2-365</f>
        <v>45017</v>
      </c>
    </row>
    <row r="4" spans="1:8" ht="12.75">
      <c r="A4" s="15" t="s">
        <v>7</v>
      </c>
      <c r="B4" s="16">
        <v>6197.26</v>
      </c>
      <c r="C4" s="16">
        <v>6171</v>
      </c>
      <c r="D4" s="17">
        <v>7000</v>
      </c>
      <c r="E4" s="18">
        <v>7000</v>
      </c>
      <c r="F4" s="19"/>
      <c r="H4" s="1"/>
    </row>
    <row r="5" spans="1:8" ht="12.75">
      <c r="A5" s="15" t="s">
        <v>8</v>
      </c>
      <c r="B5" s="16">
        <v>609.98</v>
      </c>
      <c r="C5" s="16">
        <v>700</v>
      </c>
      <c r="D5" s="17">
        <v>700</v>
      </c>
      <c r="E5" s="18">
        <v>1000</v>
      </c>
      <c r="G5" s="20" t="s">
        <v>9</v>
      </c>
      <c r="H5" s="1"/>
    </row>
    <row r="6" spans="1:8" ht="12.75">
      <c r="A6" s="15" t="s">
        <v>43</v>
      </c>
      <c r="B6" s="16">
        <v>288.69</v>
      </c>
      <c r="C6" s="16">
        <v>240</v>
      </c>
      <c r="D6" s="17">
        <v>240</v>
      </c>
      <c r="E6" s="18">
        <v>300</v>
      </c>
      <c r="G6" s="15" t="s">
        <v>64</v>
      </c>
      <c r="H6" s="21">
        <v>6566.24</v>
      </c>
    </row>
    <row r="7" spans="1:8" ht="12.75">
      <c r="A7" s="15" t="s">
        <v>10</v>
      </c>
      <c r="B7" s="16">
        <v>296.97</v>
      </c>
      <c r="C7" s="16">
        <v>300</v>
      </c>
      <c r="D7" s="17">
        <v>200</v>
      </c>
      <c r="E7" s="18">
        <v>300</v>
      </c>
      <c r="G7" s="22" t="s">
        <v>62</v>
      </c>
      <c r="H7" s="21">
        <v>-2925.76</v>
      </c>
    </row>
    <row r="8" spans="1:8" ht="12.75">
      <c r="A8" s="15" t="s">
        <v>11</v>
      </c>
      <c r="B8" s="16">
        <v>410</v>
      </c>
      <c r="C8" s="16">
        <v>410</v>
      </c>
      <c r="D8" s="17">
        <v>410</v>
      </c>
      <c r="E8" s="18">
        <v>450</v>
      </c>
      <c r="G8" s="22"/>
      <c r="H8" s="21"/>
    </row>
    <row r="9" spans="1:8" ht="12.75">
      <c r="A9" s="15" t="s">
        <v>12</v>
      </c>
      <c r="B9" s="16">
        <v>40</v>
      </c>
      <c r="C9" s="16">
        <v>200</v>
      </c>
      <c r="D9" s="23">
        <v>200</v>
      </c>
      <c r="E9" s="18">
        <v>500</v>
      </c>
      <c r="G9" s="22"/>
      <c r="H9" s="21"/>
    </row>
    <row r="10" spans="1:8" ht="12.75">
      <c r="A10" s="15" t="s">
        <v>44</v>
      </c>
      <c r="B10" s="16">
        <v>144</v>
      </c>
      <c r="C10" s="16">
        <v>120</v>
      </c>
      <c r="D10" s="17">
        <v>120</v>
      </c>
      <c r="E10" s="18">
        <v>150</v>
      </c>
      <c r="G10" s="22"/>
      <c r="H10" s="21"/>
    </row>
    <row r="11" spans="1:8" ht="12.75">
      <c r="A11" s="15" t="s">
        <v>48</v>
      </c>
      <c r="B11" s="16">
        <v>40</v>
      </c>
      <c r="C11" s="16">
        <v>40</v>
      </c>
      <c r="D11" s="17">
        <v>40</v>
      </c>
      <c r="E11" s="18">
        <v>60</v>
      </c>
      <c r="G11" s="22"/>
      <c r="H11" s="21"/>
    </row>
    <row r="12" spans="1:8" ht="13.5" customHeight="1">
      <c r="A12" s="15" t="s">
        <v>41</v>
      </c>
      <c r="B12" s="16">
        <v>3588.75</v>
      </c>
      <c r="C12" s="16">
        <v>200</v>
      </c>
      <c r="D12" s="17">
        <v>0</v>
      </c>
      <c r="E12" s="18">
        <v>200</v>
      </c>
      <c r="G12" s="22"/>
      <c r="H12" s="21"/>
    </row>
    <row r="13" spans="1:9" ht="12.75">
      <c r="A13" s="15" t="s">
        <v>57</v>
      </c>
      <c r="B13" s="16">
        <v>660.13</v>
      </c>
      <c r="C13" s="16">
        <v>700</v>
      </c>
      <c r="D13" s="17">
        <v>2000</v>
      </c>
      <c r="E13" s="18">
        <v>3380</v>
      </c>
      <c r="F13" s="24"/>
      <c r="H13" s="25"/>
      <c r="I13" s="63">
        <f>SUM(H6:H12)</f>
        <v>3640.4799999999996</v>
      </c>
    </row>
    <row r="14" spans="1:8" ht="12.75">
      <c r="A14" s="15" t="s">
        <v>45</v>
      </c>
      <c r="B14" s="16">
        <v>1000</v>
      </c>
      <c r="C14" s="16">
        <v>1200</v>
      </c>
      <c r="D14" s="17">
        <v>1200</v>
      </c>
      <c r="E14" s="18">
        <v>1400</v>
      </c>
      <c r="F14" s="24"/>
      <c r="G14" s="20" t="s">
        <v>13</v>
      </c>
      <c r="H14" s="25"/>
    </row>
    <row r="15" spans="1:8" ht="12.75">
      <c r="A15" s="15" t="s">
        <v>46</v>
      </c>
      <c r="B15" s="16">
        <v>580</v>
      </c>
      <c r="C15" s="16">
        <v>300</v>
      </c>
      <c r="D15" s="17">
        <v>400</v>
      </c>
      <c r="E15" s="18">
        <v>400</v>
      </c>
      <c r="G15" s="26"/>
      <c r="H15" s="21"/>
    </row>
    <row r="16" spans="1:8" ht="12.75">
      <c r="A16" s="15" t="s">
        <v>49</v>
      </c>
      <c r="B16" s="16">
        <v>0</v>
      </c>
      <c r="C16" s="16">
        <v>1000</v>
      </c>
      <c r="D16" s="17">
        <v>700</v>
      </c>
      <c r="E16" s="18">
        <v>1000</v>
      </c>
      <c r="G16" s="26"/>
      <c r="H16" s="21"/>
    </row>
    <row r="17" spans="1:8" ht="12.75">
      <c r="A17" s="15" t="s">
        <v>47</v>
      </c>
      <c r="B17" s="16">
        <v>2528.13</v>
      </c>
      <c r="C17" s="16">
        <v>1000</v>
      </c>
      <c r="D17" s="17">
        <v>500</v>
      </c>
      <c r="E17" s="18">
        <v>0</v>
      </c>
      <c r="G17" s="26"/>
      <c r="H17" s="21"/>
    </row>
    <row r="18" spans="1:8" ht="12.75">
      <c r="A18" s="22" t="s">
        <v>50</v>
      </c>
      <c r="B18" s="16">
        <v>830.45</v>
      </c>
      <c r="C18" s="16">
        <v>500</v>
      </c>
      <c r="D18" s="17">
        <v>150</v>
      </c>
      <c r="E18" s="18">
        <v>200</v>
      </c>
      <c r="G18" s="22" t="s">
        <v>14</v>
      </c>
      <c r="H18" s="27"/>
    </row>
    <row r="19" spans="1:8" ht="12.75">
      <c r="A19" s="15" t="s">
        <v>15</v>
      </c>
      <c r="B19" s="16">
        <v>0</v>
      </c>
      <c r="C19" s="16">
        <v>0</v>
      </c>
      <c r="D19" s="17">
        <v>0</v>
      </c>
      <c r="E19" s="18">
        <v>100</v>
      </c>
      <c r="G19" s="22"/>
      <c r="H19" s="21"/>
    </row>
    <row r="20" spans="1:9" ht="12.75">
      <c r="A20" s="15" t="s">
        <v>16</v>
      </c>
      <c r="B20" s="16">
        <v>0</v>
      </c>
      <c r="C20" s="17">
        <v>0</v>
      </c>
      <c r="D20" s="17">
        <v>0</v>
      </c>
      <c r="E20" s="18">
        <v>1650</v>
      </c>
      <c r="G20" s="28" t="s">
        <v>17</v>
      </c>
      <c r="H20" s="25"/>
      <c r="I20" s="64">
        <f>I13-H18</f>
        <v>3640.4799999999996</v>
      </c>
    </row>
    <row r="21" spans="1:8" ht="12.75">
      <c r="A21" s="15" t="s">
        <v>53</v>
      </c>
      <c r="B21" s="16">
        <v>1156.63</v>
      </c>
      <c r="C21" s="16">
        <v>2325</v>
      </c>
      <c r="D21" s="17">
        <v>2000</v>
      </c>
      <c r="E21" s="18">
        <v>3380</v>
      </c>
      <c r="G21" s="29"/>
      <c r="H21" s="25"/>
    </row>
    <row r="22" spans="1:8" ht="12.75">
      <c r="A22" s="15" t="s">
        <v>51</v>
      </c>
      <c r="B22" s="16">
        <v>0</v>
      </c>
      <c r="C22" s="16">
        <v>1000</v>
      </c>
      <c r="D22" s="17">
        <v>0</v>
      </c>
      <c r="E22" s="18">
        <v>0</v>
      </c>
      <c r="G22" s="29"/>
      <c r="H22" s="25"/>
    </row>
    <row r="23" spans="1:8" ht="12.75">
      <c r="A23" s="15" t="s">
        <v>52</v>
      </c>
      <c r="B23" s="16">
        <v>2500</v>
      </c>
      <c r="C23" s="16">
        <v>2500</v>
      </c>
      <c r="D23" s="17">
        <v>2500</v>
      </c>
      <c r="E23" s="30">
        <v>3000</v>
      </c>
      <c r="G23" s="31" t="s">
        <v>38</v>
      </c>
      <c r="H23" s="25"/>
    </row>
    <row r="24" spans="1:8" ht="12.75">
      <c r="A24" s="22" t="s">
        <v>19</v>
      </c>
      <c r="B24" s="16">
        <v>975.75</v>
      </c>
      <c r="C24" s="16">
        <v>0</v>
      </c>
      <c r="D24" s="17">
        <v>1000</v>
      </c>
      <c r="E24" s="18">
        <v>1000</v>
      </c>
      <c r="G24" s="15" t="s">
        <v>20</v>
      </c>
      <c r="H24" s="21">
        <v>1500</v>
      </c>
    </row>
    <row r="25" spans="1:8" ht="12.75">
      <c r="A25" s="32" t="s">
        <v>54</v>
      </c>
      <c r="B25" s="16">
        <v>3904.14</v>
      </c>
      <c r="C25" s="16">
        <v>0</v>
      </c>
      <c r="D25" s="17">
        <v>0</v>
      </c>
      <c r="E25" s="18">
        <v>0</v>
      </c>
      <c r="G25" s="15" t="s">
        <v>35</v>
      </c>
      <c r="H25" s="21">
        <v>100</v>
      </c>
    </row>
    <row r="26" spans="1:8" ht="12.75">
      <c r="A26" s="32" t="s">
        <v>55</v>
      </c>
      <c r="B26" s="16">
        <v>0</v>
      </c>
      <c r="C26" s="16">
        <v>200</v>
      </c>
      <c r="D26" s="17">
        <v>0</v>
      </c>
      <c r="E26" s="18">
        <v>200</v>
      </c>
      <c r="G26" s="15"/>
      <c r="H26" s="21"/>
    </row>
    <row r="27" spans="1:8" ht="12.75">
      <c r="A27" s="32" t="s">
        <v>56</v>
      </c>
      <c r="B27" s="16">
        <v>0</v>
      </c>
      <c r="C27" s="16">
        <v>500</v>
      </c>
      <c r="D27" s="17">
        <v>0</v>
      </c>
      <c r="E27" s="18">
        <v>500</v>
      </c>
      <c r="F27"/>
      <c r="G27" s="15"/>
      <c r="H27" s="33"/>
    </row>
    <row r="28" spans="1:8" ht="12.75">
      <c r="A28" s="32" t="s">
        <v>18</v>
      </c>
      <c r="B28" s="16">
        <v>0</v>
      </c>
      <c r="C28" s="16">
        <v>150</v>
      </c>
      <c r="D28" s="17">
        <v>150</v>
      </c>
      <c r="E28" s="18">
        <v>200</v>
      </c>
      <c r="F28"/>
      <c r="G28" s="15"/>
      <c r="H28" s="21"/>
    </row>
    <row r="29" spans="1:8" ht="12.75">
      <c r="A29" s="32" t="s">
        <v>58</v>
      </c>
      <c r="B29" s="16">
        <v>0</v>
      </c>
      <c r="C29" s="16">
        <v>0</v>
      </c>
      <c r="D29" s="17">
        <v>500</v>
      </c>
      <c r="E29" s="18">
        <v>500</v>
      </c>
      <c r="F29"/>
      <c r="G29" s="15"/>
      <c r="H29" s="21"/>
    </row>
    <row r="30" spans="1:8" ht="12.75">
      <c r="A30" s="32" t="s">
        <v>59</v>
      </c>
      <c r="B30" s="16">
        <v>0</v>
      </c>
      <c r="C30" s="16">
        <v>500</v>
      </c>
      <c r="D30" s="17">
        <v>0</v>
      </c>
      <c r="E30" s="18">
        <v>100</v>
      </c>
      <c r="F30"/>
      <c r="G30" s="15"/>
      <c r="H30" s="21"/>
    </row>
    <row r="31" spans="1:8" ht="12.75">
      <c r="A31" s="32" t="s">
        <v>60</v>
      </c>
      <c r="B31" s="16">
        <v>0</v>
      </c>
      <c r="C31" s="16">
        <v>0</v>
      </c>
      <c r="D31" s="17">
        <v>500</v>
      </c>
      <c r="E31" s="18">
        <v>500</v>
      </c>
      <c r="F31"/>
      <c r="G31" s="15"/>
      <c r="H31" s="21"/>
    </row>
    <row r="32" spans="1:8" ht="12.75">
      <c r="A32" s="34" t="s">
        <v>21</v>
      </c>
      <c r="B32" s="35">
        <f>SUM(B4:B31)</f>
        <v>25750.88</v>
      </c>
      <c r="C32" s="35">
        <f>SUM(C4:C31)</f>
        <v>20256</v>
      </c>
      <c r="D32" s="35">
        <f>SUM(D4:D31)</f>
        <v>20510</v>
      </c>
      <c r="E32" s="35">
        <f>SUM(E4:E31)</f>
        <v>27470</v>
      </c>
      <c r="G32" s="36"/>
      <c r="H32" s="21"/>
    </row>
    <row r="33" spans="1:8" ht="12.75">
      <c r="A33" s="37"/>
      <c r="B33" s="38"/>
      <c r="C33" s="38"/>
      <c r="D33" s="38"/>
      <c r="E33" s="38"/>
      <c r="G33" s="36"/>
      <c r="H33" s="21"/>
    </row>
    <row r="34" spans="1:8" ht="12.75">
      <c r="A34" s="39" t="s">
        <v>22</v>
      </c>
      <c r="B34" s="40"/>
      <c r="C34" s="40"/>
      <c r="D34" s="41"/>
      <c r="E34" s="42"/>
      <c r="G34" s="36"/>
      <c r="H34" s="21"/>
    </row>
    <row r="35" spans="1:8" ht="12.75">
      <c r="A35" s="15" t="s">
        <v>23</v>
      </c>
      <c r="B35" s="16">
        <v>0.76</v>
      </c>
      <c r="C35" s="16">
        <v>6</v>
      </c>
      <c r="D35" s="17">
        <v>6</v>
      </c>
      <c r="E35" s="18">
        <v>50</v>
      </c>
      <c r="G35" s="15"/>
      <c r="H35" s="27"/>
    </row>
    <row r="36" spans="1:8" ht="12.75">
      <c r="A36" s="15" t="s">
        <v>63</v>
      </c>
      <c r="B36" s="16">
        <v>404.03</v>
      </c>
      <c r="C36" s="17">
        <v>500</v>
      </c>
      <c r="D36" s="17">
        <v>600</v>
      </c>
      <c r="E36" s="18">
        <v>1000</v>
      </c>
      <c r="G36" s="22"/>
      <c r="H36" s="27"/>
    </row>
    <row r="37" spans="1:8" ht="12.75">
      <c r="A37" s="22" t="s">
        <v>65</v>
      </c>
      <c r="B37" s="16">
        <v>1362</v>
      </c>
      <c r="C37" s="17">
        <v>0</v>
      </c>
      <c r="D37" s="17">
        <v>1000</v>
      </c>
      <c r="E37" s="18">
        <v>1000</v>
      </c>
      <c r="G37" s="22"/>
      <c r="H37" s="21"/>
    </row>
    <row r="38" spans="1:8" ht="12.75">
      <c r="A38" s="15" t="s">
        <v>24</v>
      </c>
      <c r="B38" s="16">
        <v>975.75</v>
      </c>
      <c r="C38" s="16">
        <v>0</v>
      </c>
      <c r="D38" s="17">
        <v>1000</v>
      </c>
      <c r="E38" s="18">
        <v>1000</v>
      </c>
      <c r="G38" s="22"/>
      <c r="H38" s="21"/>
    </row>
    <row r="39" spans="1:8" ht="12.75">
      <c r="A39" s="15" t="s">
        <v>61</v>
      </c>
      <c r="B39" s="16">
        <v>3943.75</v>
      </c>
      <c r="C39" s="16">
        <v>1500</v>
      </c>
      <c r="D39" s="17">
        <v>1800</v>
      </c>
      <c r="E39" s="18">
        <v>1500</v>
      </c>
      <c r="G39" s="43"/>
      <c r="H39" s="16"/>
    </row>
    <row r="40" spans="1:8" ht="12.75">
      <c r="A40" s="22"/>
      <c r="B40" s="16"/>
      <c r="C40" s="16"/>
      <c r="D40" s="17"/>
      <c r="E40" s="18"/>
      <c r="G40" s="22"/>
      <c r="H40" s="17"/>
    </row>
    <row r="41" spans="1:8" ht="12.75">
      <c r="A41" s="15"/>
      <c r="B41" s="16"/>
      <c r="C41" s="16"/>
      <c r="D41" s="17"/>
      <c r="E41" s="44"/>
      <c r="G41" s="15"/>
      <c r="H41" s="16"/>
    </row>
    <row r="42" spans="1:9" ht="12.75">
      <c r="A42" s="45"/>
      <c r="B42" s="46"/>
      <c r="C42" s="46"/>
      <c r="D42" s="46"/>
      <c r="E42" s="47"/>
      <c r="I42" s="63">
        <f>SUM(H24:H41)</f>
        <v>1600</v>
      </c>
    </row>
    <row r="43" spans="1:8" ht="12.75">
      <c r="A43" s="48" t="s">
        <v>25</v>
      </c>
      <c r="B43" s="49">
        <f>SUM(B35:B42)</f>
        <v>6686.29</v>
      </c>
      <c r="C43" s="49">
        <f>SUM(C35:C42)</f>
        <v>2006</v>
      </c>
      <c r="D43" s="49">
        <f>SUM(D35:D42)</f>
        <v>4406</v>
      </c>
      <c r="E43" s="49">
        <f>SUM(E35:E42)</f>
        <v>4550</v>
      </c>
      <c r="H43" s="1"/>
    </row>
    <row r="44" spans="1:9" ht="13.5">
      <c r="A44" s="50" t="s">
        <v>26</v>
      </c>
      <c r="B44" s="51">
        <f>B32-B43</f>
        <v>19064.59</v>
      </c>
      <c r="C44" s="51">
        <f>C32-C43</f>
        <v>18250</v>
      </c>
      <c r="D44" s="51">
        <f>D32-D43</f>
        <v>16104</v>
      </c>
      <c r="E44" s="51">
        <f>E32-E43</f>
        <v>22920</v>
      </c>
      <c r="G44" s="52" t="s">
        <v>27</v>
      </c>
      <c r="H44" s="53">
        <f>E2-365</f>
        <v>45017</v>
      </c>
      <c r="I44" s="65">
        <f>I20-I42</f>
        <v>2040.4799999999996</v>
      </c>
    </row>
    <row r="45" ht="12.75">
      <c r="A45" t="s">
        <v>28</v>
      </c>
    </row>
    <row r="46" ht="12.75">
      <c r="F46" s="54"/>
    </row>
    <row r="47" ht="15">
      <c r="A47" s="55" t="s">
        <v>29</v>
      </c>
    </row>
    <row r="49" ht="12.75">
      <c r="E49" s="56"/>
    </row>
    <row r="50" spans="1:6" ht="12.75">
      <c r="A50" s="29" t="s">
        <v>30</v>
      </c>
      <c r="B50" s="57">
        <f>E2</f>
        <v>45382</v>
      </c>
      <c r="E50" s="58">
        <f>E44</f>
        <v>22920</v>
      </c>
      <c r="F50" s="54" t="s">
        <v>31</v>
      </c>
    </row>
    <row r="51" spans="1:5" ht="12.75">
      <c r="A51" t="s">
        <v>32</v>
      </c>
      <c r="E51" s="59">
        <v>0</v>
      </c>
    </row>
    <row r="52" spans="1:6" ht="12.75">
      <c r="A52" t="s">
        <v>33</v>
      </c>
      <c r="B52" s="57">
        <f>E2-365</f>
        <v>45017</v>
      </c>
      <c r="E52" s="58">
        <f>I44</f>
        <v>2040.4799999999996</v>
      </c>
      <c r="F52" s="54" t="s">
        <v>31</v>
      </c>
    </row>
    <row r="53" ht="12.75">
      <c r="E53" s="56"/>
    </row>
    <row r="54" spans="2:5" ht="15">
      <c r="B54" s="60" t="s">
        <v>34</v>
      </c>
      <c r="C54" s="61"/>
      <c r="D54" s="61"/>
      <c r="E54" s="62">
        <f>E50+E51-E52</f>
        <v>20879.52</v>
      </c>
    </row>
  </sheetData>
  <sheetProtection/>
  <mergeCells count="1">
    <mergeCell ref="A1:E1"/>
  </mergeCells>
  <printOptions/>
  <pageMargins left="0.747916666666667" right="0.747916666666667" top="0.19652777777777802" bottom="0.590277777777778" header="0.118055555555556" footer="0.511805555555556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Citect</dc:creator>
  <cp:keywords/>
  <dc:description/>
  <cp:lastModifiedBy>Jadene Clegg</cp:lastModifiedBy>
  <cp:lastPrinted>2022-12-05T17:15:14Z</cp:lastPrinted>
  <dcterms:created xsi:type="dcterms:W3CDTF">2005-11-27T19:39:00Z</dcterms:created>
  <dcterms:modified xsi:type="dcterms:W3CDTF">2023-01-03T13:53:39Z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1033-11.2.0.10351</vt:lpwstr>
  </property>
  <property fmtid="{D5CDD505-2E9C-101B-9397-08002B2CF9AE}" pid="3" name="ICV">
    <vt:lpwstr>036F778573BC4CA9B21E5CAAED378667</vt:lpwstr>
  </property>
</Properties>
</file>