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17.xml" ContentType="application/vnd.ms-excel.person+xml"/>
  <Override PartName="/xl/persons/person12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5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8.xml" ContentType="application/vnd.ms-excel.person+xml"/>
  <Override PartName="/xl/persons/person16.xml" ContentType="application/vnd.ms-excel.person+xml"/>
  <Override PartName="/xl/persons/person1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FY2023-2024/Finances/"/>
    </mc:Choice>
  </mc:AlternateContent>
  <xr:revisionPtr revIDLastSave="63" documentId="8_{98F9B794-5130-4CC5-94B0-9B774607132D}" xr6:coauthVersionLast="47" xr6:coauthVersionMax="47" xr10:uidLastSave="{E43FC20C-070F-43FB-AD35-BA66ECB81661}"/>
  <bookViews>
    <workbookView xWindow="-108" yWindow="-108" windowWidth="23256" windowHeight="12456" xr2:uid="{00000000-000D-0000-FFFF-FFFF00000000}"/>
  </bookViews>
  <sheets>
    <sheet name="General" sheetId="1" r:id="rId1"/>
  </sheets>
  <calcPr calcId="181029"/>
  <extLst>
    <ext uri="GoogleSheetsCustomDataVersion1">
      <go:sheetsCustomData xmlns:go="http://customooxmlschemas.google.com/" r:id="rId6" roundtripDataSignature="AMtx7mibvmm39h+fo9Vmk479NXPqiB6erQ=="/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O27" i="1"/>
  <c r="S13" i="1"/>
  <c r="V54" i="1"/>
  <c r="C45" i="1"/>
  <c r="B45" i="1"/>
  <c r="G13" i="1"/>
  <c r="N13" i="1"/>
  <c r="M13" i="1"/>
  <c r="L13" i="1"/>
  <c r="F13" i="1"/>
  <c r="I13" i="1"/>
  <c r="H13" i="1"/>
  <c r="T10" i="1"/>
  <c r="R13" i="1"/>
  <c r="P13" i="1"/>
  <c r="O10" i="1"/>
  <c r="K13" i="1"/>
  <c r="J10" i="1"/>
  <c r="Q13" i="1"/>
  <c r="M45" i="1" l="1"/>
  <c r="O7" i="1"/>
  <c r="W12" i="1"/>
  <c r="W9" i="1"/>
  <c r="U13" i="1"/>
  <c r="W45" i="1"/>
  <c r="U45" i="1"/>
  <c r="P45" i="1"/>
  <c r="K45" i="1"/>
  <c r="D45" i="1"/>
  <c r="N45" i="1"/>
  <c r="L45" i="1"/>
  <c r="J44" i="1"/>
  <c r="E44" i="1"/>
  <c r="T43" i="1"/>
  <c r="O43" i="1"/>
  <c r="J43" i="1"/>
  <c r="E43" i="1"/>
  <c r="I45" i="1"/>
  <c r="H45" i="1"/>
  <c r="G45" i="1"/>
  <c r="E42" i="1"/>
  <c r="T41" i="1"/>
  <c r="O41" i="1"/>
  <c r="J41" i="1"/>
  <c r="E41" i="1"/>
  <c r="T40" i="1"/>
  <c r="O40" i="1"/>
  <c r="J40" i="1"/>
  <c r="E40" i="1"/>
  <c r="T39" i="1"/>
  <c r="O39" i="1"/>
  <c r="J39" i="1"/>
  <c r="E39" i="1"/>
  <c r="T38" i="1"/>
  <c r="O38" i="1"/>
  <c r="J38" i="1"/>
  <c r="E38" i="1"/>
  <c r="T37" i="1"/>
  <c r="O37" i="1"/>
  <c r="J37" i="1"/>
  <c r="E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E32" i="1"/>
  <c r="T31" i="1"/>
  <c r="O31" i="1"/>
  <c r="J31" i="1"/>
  <c r="E31" i="1"/>
  <c r="T30" i="1"/>
  <c r="O30" i="1"/>
  <c r="E30" i="1"/>
  <c r="T29" i="1"/>
  <c r="O29" i="1"/>
  <c r="E29" i="1"/>
  <c r="T28" i="1"/>
  <c r="O28" i="1"/>
  <c r="E28" i="1"/>
  <c r="T27" i="1"/>
  <c r="E27" i="1"/>
  <c r="T26" i="1"/>
  <c r="O26" i="1"/>
  <c r="J26" i="1"/>
  <c r="E26" i="1"/>
  <c r="T25" i="1"/>
  <c r="O25" i="1"/>
  <c r="J25" i="1"/>
  <c r="E25" i="1"/>
  <c r="T24" i="1"/>
  <c r="O24" i="1"/>
  <c r="J24" i="1"/>
  <c r="E24" i="1"/>
  <c r="T23" i="1"/>
  <c r="O23" i="1"/>
  <c r="J23" i="1"/>
  <c r="E23" i="1"/>
  <c r="T22" i="1"/>
  <c r="O22" i="1"/>
  <c r="J22" i="1"/>
  <c r="E22" i="1"/>
  <c r="T21" i="1"/>
  <c r="O21" i="1"/>
  <c r="J21" i="1"/>
  <c r="E21" i="1"/>
  <c r="T20" i="1"/>
  <c r="O20" i="1"/>
  <c r="J20" i="1"/>
  <c r="E20" i="1"/>
  <c r="T19" i="1"/>
  <c r="O19" i="1"/>
  <c r="J19" i="1"/>
  <c r="E19" i="1"/>
  <c r="T18" i="1"/>
  <c r="O18" i="1"/>
  <c r="J18" i="1"/>
  <c r="E18" i="1"/>
  <c r="B13" i="1"/>
  <c r="E13" i="1" s="1"/>
  <c r="T12" i="1"/>
  <c r="O12" i="1"/>
  <c r="J12" i="1"/>
  <c r="E12" i="1"/>
  <c r="T11" i="1"/>
  <c r="O11" i="1"/>
  <c r="J11" i="1"/>
  <c r="E11" i="1"/>
  <c r="E10" i="1"/>
  <c r="V10" i="1" s="1"/>
  <c r="T9" i="1"/>
  <c r="O9" i="1"/>
  <c r="J9" i="1"/>
  <c r="C9" i="1"/>
  <c r="C13" i="1" s="1"/>
  <c r="W8" i="1"/>
  <c r="T8" i="1"/>
  <c r="O8" i="1"/>
  <c r="J8" i="1"/>
  <c r="E8" i="1"/>
  <c r="W7" i="1"/>
  <c r="J7" i="1"/>
  <c r="W6" i="1"/>
  <c r="T6" i="1"/>
  <c r="T13" i="1" s="1"/>
  <c r="O6" i="1"/>
  <c r="J6" i="1"/>
  <c r="E6" i="1"/>
  <c r="W5" i="1"/>
  <c r="T5" i="1"/>
  <c r="O5" i="1"/>
  <c r="J5" i="1"/>
  <c r="E5" i="1"/>
  <c r="W4" i="1"/>
  <c r="T4" i="1"/>
  <c r="O4" i="1"/>
  <c r="J4" i="1"/>
  <c r="E4" i="1"/>
  <c r="J13" i="1" l="1"/>
  <c r="S45" i="1"/>
  <c r="R45" i="1"/>
  <c r="O13" i="1"/>
  <c r="V33" i="1"/>
  <c r="V35" i="1"/>
  <c r="V37" i="1"/>
  <c r="Q45" i="1"/>
  <c r="V22" i="1"/>
  <c r="V29" i="1"/>
  <c r="V8" i="1"/>
  <c r="V28" i="1"/>
  <c r="V4" i="1"/>
  <c r="V23" i="1"/>
  <c r="V34" i="1"/>
  <c r="V36" i="1"/>
  <c r="V7" i="1"/>
  <c r="V19" i="1"/>
  <c r="V21" i="1"/>
  <c r="V32" i="1"/>
  <c r="T44" i="1"/>
  <c r="V25" i="1"/>
  <c r="V41" i="1"/>
  <c r="V24" i="1"/>
  <c r="V31" i="1"/>
  <c r="V5" i="1"/>
  <c r="V30" i="1"/>
  <c r="V43" i="1"/>
  <c r="V26" i="1"/>
  <c r="V38" i="1"/>
  <c r="V39" i="1"/>
  <c r="V27" i="1"/>
  <c r="V40" i="1"/>
  <c r="V20" i="1"/>
  <c r="E45" i="1"/>
  <c r="V18" i="1"/>
  <c r="V12" i="1"/>
  <c r="V6" i="1"/>
  <c r="V11" i="1"/>
  <c r="F45" i="1"/>
  <c r="T42" i="1"/>
  <c r="E9" i="1"/>
  <c r="V9" i="1" s="1"/>
  <c r="J42" i="1"/>
  <c r="O42" i="1"/>
  <c r="O44" i="1"/>
  <c r="V42" i="1" l="1"/>
  <c r="T45" i="1"/>
  <c r="V44" i="1"/>
  <c r="V45" i="1" s="1"/>
  <c r="O45" i="1"/>
  <c r="J45" i="1"/>
  <c r="V13" i="1"/>
  <c r="V48" i="1" l="1"/>
  <c r="V50" i="1" s="1"/>
  <c r="W13" i="1" l="1"/>
</calcChain>
</file>

<file path=xl/sharedStrings.xml><?xml version="1.0" encoding="utf-8"?>
<sst xmlns="http://schemas.openxmlformats.org/spreadsheetml/2006/main" count="77" uniqueCount="76">
  <si>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</si>
  <si>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</si>
  <si>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</si>
  <si>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</si>
  <si>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</si>
  <si>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</si>
  <si>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</si>
  <si>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</si>
  <si>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</si>
  <si>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</si>
  <si>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</si>
  <si>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</si>
  <si>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</si>
  <si>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</si>
  <si>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</si>
  <si>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</si>
  <si>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</si>
  <si>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</si>
  <si>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</si>
  <si>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</si>
  <si>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</si>
  <si>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</si>
  <si>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</si>
  <si>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Precept/LCTSG</t>
  </si>
  <si>
    <t>VAT Refund</t>
  </si>
  <si>
    <t>Bank Interest</t>
  </si>
  <si>
    <t>Bonfire night bucket collection/donations</t>
  </si>
  <si>
    <t>Bonfire night-trading income &amp; misc costs</t>
  </si>
  <si>
    <t>Community Centre Income</t>
  </si>
  <si>
    <t>NPSG Grant Monies</t>
  </si>
  <si>
    <t>CIL Payment</t>
  </si>
  <si>
    <t>Total Receipts</t>
  </si>
  <si>
    <t>Payments</t>
  </si>
  <si>
    <t xml:space="preserve">S 137 </t>
  </si>
  <si>
    <t>Grants S214 (6)</t>
  </si>
  <si>
    <t>LRALC/NALC Annual Subscription</t>
  </si>
  <si>
    <t>SLCC Annual Membership</t>
  </si>
  <si>
    <t>Insurance ( incl Bonfire Night)</t>
  </si>
  <si>
    <t>Lighting</t>
  </si>
  <si>
    <t>Audit fees</t>
  </si>
  <si>
    <t>Payroll Service</t>
  </si>
  <si>
    <t>Clerk salary</t>
  </si>
  <si>
    <t>Expenses</t>
  </si>
  <si>
    <t>Training</t>
  </si>
  <si>
    <t>Election</t>
  </si>
  <si>
    <t>Website</t>
  </si>
  <si>
    <t>Bonfire night fireworks</t>
  </si>
  <si>
    <t>Bonfire night Trading &amp; misc costs</t>
  </si>
  <si>
    <t>Notice board maintenance/repair</t>
  </si>
  <si>
    <t>Data protection fee</t>
  </si>
  <si>
    <t>Village Day (NET COST)</t>
  </si>
  <si>
    <t>IT costs</t>
  </si>
  <si>
    <t>Publications</t>
  </si>
  <si>
    <t>Transfer to Oval Recreation Trust</t>
  </si>
  <si>
    <t>VAT</t>
  </si>
  <si>
    <t>Total Payments</t>
  </si>
  <si>
    <t>Surplus on year</t>
  </si>
  <si>
    <t>Income minus expenditure</t>
  </si>
  <si>
    <t>Opening balance</t>
  </si>
  <si>
    <t xml:space="preserve"> Total</t>
  </si>
  <si>
    <t>Represented as:</t>
  </si>
  <si>
    <t>Community Account</t>
  </si>
  <si>
    <t>Statement No.</t>
  </si>
  <si>
    <t>(Current a/c)</t>
  </si>
  <si>
    <t>Money Manager A/C No: 51091409</t>
  </si>
  <si>
    <t xml:space="preserve"> </t>
  </si>
  <si>
    <t>Neighbourhood Plan</t>
  </si>
  <si>
    <t>Net movement above for 22/23</t>
  </si>
  <si>
    <t>Community Centre Exp</t>
  </si>
  <si>
    <t>Bank Charges</t>
  </si>
  <si>
    <t>CIL</t>
  </si>
  <si>
    <t>Savings Account</t>
  </si>
  <si>
    <t>Bal b/f from 22/23</t>
  </si>
  <si>
    <t>HMRC</t>
  </si>
  <si>
    <t>Misc</t>
  </si>
  <si>
    <t>Bank statements as at 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</si>
</sst>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_-&quot;£&quot;* #,##0.0_-;\-&quot;£&quot;* #,##0.0_-;_-&quot;£&quot;* &quot;-&quot;_-;_-@"/>
  </numFmts>
  <fonts count="9" x14ac:knownFonts="1">
    <font>
      <sz val="12"/>
      <color rgb="FF00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/>
    <xf numFmtId="165" fontId="0" fillId="0" borderId="0" xfId="0" applyNumberFormat="1"/>
    <xf numFmtId="166" fontId="0" fillId="0" borderId="0" xfId="0" applyNumberFormat="1"/>
    <xf numFmtId="165" fontId="0" fillId="2" borderId="1" xfId="0" applyNumberFormat="1" applyFill="1" applyBorder="1"/>
    <xf numFmtId="165" fontId="0" fillId="3" borderId="1" xfId="0" applyNumberFormat="1" applyFill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2" borderId="1" xfId="0" applyNumberFormat="1" applyFont="1" applyFill="1" applyBorder="1"/>
    <xf numFmtId="164" fontId="3" fillId="0" borderId="0" xfId="0" applyNumberFormat="1" applyFont="1" applyAlignment="1">
      <alignment horizontal="center"/>
    </xf>
    <xf numFmtId="167" fontId="0" fillId="0" borderId="0" xfId="0" applyNumberFormat="1"/>
    <xf numFmtId="168" fontId="0" fillId="0" borderId="0" xfId="0" applyNumberFormat="1"/>
    <xf numFmtId="165" fontId="0" fillId="0" borderId="0" xfId="0" applyNumberFormat="1" applyAlignment="1">
      <alignment wrapText="1"/>
    </xf>
    <xf numFmtId="165" fontId="3" fillId="3" borderId="1" xfId="0" applyNumberFormat="1" applyFont="1" applyFill="1" applyBorder="1"/>
    <xf numFmtId="166" fontId="3" fillId="0" borderId="0" xfId="0" applyNumberFormat="1" applyFont="1" applyAlignment="1">
      <alignment horizontal="center"/>
    </xf>
    <xf numFmtId="165" fontId="5" fillId="0" borderId="0" xfId="0" applyNumberFormat="1" applyFont="1"/>
    <xf numFmtId="165" fontId="6" fillId="0" borderId="0" xfId="0" applyNumberFormat="1" applyFont="1"/>
    <xf numFmtId="165" fontId="7" fillId="0" borderId="0" xfId="0" applyNumberFormat="1" applyFon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165" fontId="0" fillId="0" borderId="0" xfId="0" applyNumberFormat="1" applyAlignment="1">
      <alignment horizontal="right"/>
    </xf>
    <xf numFmtId="165" fontId="0" fillId="4" borderId="0" xfId="0" applyNumberFormat="1" applyFill="1"/>
    <xf numFmtId="0" fontId="4" fillId="0" borderId="0" xfId="0" applyFont="1" applyAlignment="1">
      <alignment wrapText="1"/>
    </xf>
    <xf numFmtId="165" fontId="0" fillId="5" borderId="1" xfId="0" applyNumberFormat="1" applyFill="1" applyBorder="1"/>
    <xf numFmtId="165" fontId="0" fillId="6" borderId="0" xfId="0" applyNumberFormat="1" applyFill="1"/>
    <xf numFmtId="165" fontId="3" fillId="5" borderId="1" xfId="0" applyNumberFormat="1" applyFont="1" applyFill="1" applyBorder="1"/>
    <xf numFmtId="165" fontId="3" fillId="0" borderId="1" xfId="0" applyNumberFormat="1" applyFont="1" applyBorder="1"/>
    <xf numFmtId="165" fontId="0" fillId="0" borderId="1" xfId="0" applyNumberFormat="1" applyBorder="1"/>
    <xf numFmtId="166" fontId="8" fillId="0" borderId="0" xfId="0" applyNumberFormat="1" applyFont="1"/>
    <xf numFmtId="166" fontId="8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26" Type="http://schemas.microsoft.com/office/2017/10/relationships/person" Target="persons/person14.xml"/><Relationship Id="rId21" Type="http://schemas.microsoft.com/office/2017/10/relationships/person" Target="persons/person9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5" Type="http://schemas.microsoft.com/office/2017/10/relationships/person" Target="persons/person13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29" Type="http://schemas.microsoft.com/office/2017/10/relationships/person" Target="persons/person17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24" Type="http://schemas.microsoft.com/office/2017/10/relationships/person" Target="persons/person12.xml"/><Relationship Id="rId15" Type="http://schemas.microsoft.com/office/2017/10/relationships/person" Target="persons/person2.xml"/><Relationship Id="rId23" Type="http://schemas.microsoft.com/office/2017/10/relationships/person" Target="persons/person10.xml"/><Relationship Id="rId28" Type="http://schemas.microsoft.com/office/2017/10/relationships/person" Target="persons/person15.xml"/><Relationship Id="rId10" Type="http://schemas.microsoft.com/office/2017/10/relationships/person" Target="persons/person.xml"/><Relationship Id="rId19" Type="http://schemas.microsoft.com/office/2017/10/relationships/person" Target="persons/person8.xml"/><Relationship Id="rId31" Type="http://schemas.microsoft.com/office/2017/10/relationships/person" Target="persons/person18.xml"/><Relationship Id="rId9" Type="http://schemas.openxmlformats.org/officeDocument/2006/relationships/sharedStrings" Target="sharedStrings.xml"/><Relationship Id="rId30" Type="http://schemas.microsoft.com/office/2017/10/relationships/person" Target="persons/person19.xml"/><Relationship Id="rId27" Type="http://schemas.microsoft.com/office/2017/10/relationships/person" Target="persons/person16.xml"/><Relationship Id="rId22" Type="http://schemas.microsoft.com/office/2017/10/relationships/person" Target="persons/person11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  <pageSetUpPr fitToPage="1"/>
  </sheetPr>
  <dimension ref="A1:AH998"/>
  <sheetViews>
    <sheetView tabSelected="1" topLeftCell="F14" zoomScale="60" zoomScaleNormal="60" workbookViewId="0">
      <selection activeCell="M16" sqref="M16"/>
    </sheetView>
  </sheetViews>
  <sheetFormatPr defaultColWidth="11.1796875" defaultRowHeight="15" customHeight="1" x14ac:dyDescent="0.25"/>
  <cols>
    <col min="1" max="1" width="41.453125" customWidth="1"/>
    <col min="2" max="2" width="11.90625" customWidth="1"/>
    <col min="3" max="3" width="11.1796875" customWidth="1"/>
    <col min="4" max="4" width="12.6328125" customWidth="1"/>
    <col min="5" max="5" width="12.81640625" customWidth="1"/>
    <col min="6" max="6" width="13.1796875" customWidth="1"/>
    <col min="7" max="7" width="11.08984375" customWidth="1"/>
    <col min="8" max="8" width="11.54296875" customWidth="1"/>
    <col min="9" max="9" width="10.6328125" customWidth="1"/>
    <col min="10" max="10" width="12.81640625" customWidth="1"/>
    <col min="11" max="11" width="11.08984375" customWidth="1"/>
    <col min="12" max="12" width="10.90625" customWidth="1"/>
    <col min="13" max="13" width="14.54296875" customWidth="1"/>
    <col min="14" max="14" width="10" customWidth="1"/>
    <col min="15" max="15" width="14.1796875" customWidth="1"/>
    <col min="16" max="16" width="12.1796875" customWidth="1"/>
    <col min="17" max="17" width="11.90625" customWidth="1"/>
    <col min="18" max="18" width="10.08984375" customWidth="1"/>
    <col min="19" max="19" width="10.453125" customWidth="1"/>
    <col min="20" max="20" width="12.90625" customWidth="1"/>
    <col min="21" max="21" width="10.54296875" customWidth="1"/>
    <col min="22" max="22" width="12.1796875" customWidth="1"/>
    <col min="23" max="23" width="12" customWidth="1"/>
    <col min="24" max="24" width="12.54296875" customWidth="1"/>
    <col min="25" max="25" width="8.81640625" customWidth="1"/>
    <col min="26" max="27" width="11" customWidth="1"/>
    <col min="28" max="29" width="8.81640625" customWidth="1"/>
    <col min="30" max="30" width="8.90625" customWidth="1"/>
    <col min="31" max="31" width="6.36328125" customWidth="1"/>
    <col min="32" max="34" width="8.90625" customWidth="1"/>
  </cols>
  <sheetData>
    <row r="1" spans="1:34" ht="21" x14ac:dyDescent="0.4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2"/>
      <c r="AE1" s="2"/>
      <c r="AF1" s="2"/>
      <c r="AG1" s="2"/>
      <c r="AH1" s="2"/>
    </row>
    <row r="2" spans="1:34" x14ac:dyDescent="0.25">
      <c r="A2" s="2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  <c r="U2" s="3" t="s">
        <v>19</v>
      </c>
      <c r="V2" s="4" t="s">
        <v>20</v>
      </c>
      <c r="W2" s="4" t="s">
        <v>21</v>
      </c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4" ht="15.6" x14ac:dyDescent="0.3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x14ac:dyDescent="0.25">
      <c r="A4" s="8" t="s">
        <v>23</v>
      </c>
      <c r="B4" s="7">
        <v>20000</v>
      </c>
      <c r="C4" s="7">
        <v>0</v>
      </c>
      <c r="D4" s="7">
        <v>0</v>
      </c>
      <c r="E4" s="9">
        <f t="shared" ref="E4:E6" si="0">B4+C4+D4</f>
        <v>20000</v>
      </c>
      <c r="F4" s="9">
        <v>0</v>
      </c>
      <c r="G4" s="7">
        <v>0</v>
      </c>
      <c r="H4" s="7">
        <v>0</v>
      </c>
      <c r="I4" s="7">
        <v>0</v>
      </c>
      <c r="J4" s="9">
        <f t="shared" ref="J4:J10" si="1">G4+H4+I4</f>
        <v>0</v>
      </c>
      <c r="K4" s="9">
        <v>0</v>
      </c>
      <c r="L4" s="7">
        <v>0</v>
      </c>
      <c r="M4" s="7">
        <v>0</v>
      </c>
      <c r="N4" s="7">
        <v>0</v>
      </c>
      <c r="O4" s="9">
        <f t="shared" ref="O4:O10" si="2">L4+M4+N4</f>
        <v>0</v>
      </c>
      <c r="P4" s="9">
        <v>0</v>
      </c>
      <c r="Q4" s="7">
        <v>0</v>
      </c>
      <c r="R4" s="7">
        <v>0</v>
      </c>
      <c r="S4" s="7">
        <v>0</v>
      </c>
      <c r="T4" s="9">
        <f t="shared" ref="T4:T6" si="3">Q4+R4+S4</f>
        <v>0</v>
      </c>
      <c r="U4" s="9">
        <v>0</v>
      </c>
      <c r="V4" s="9">
        <f t="shared" ref="V4:W9" si="4">E4+J4+O4+T4</f>
        <v>20000</v>
      </c>
      <c r="W4" s="9">
        <f t="shared" si="4"/>
        <v>0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x14ac:dyDescent="0.25">
      <c r="A5" s="8" t="s">
        <v>24</v>
      </c>
      <c r="B5" s="7">
        <v>0</v>
      </c>
      <c r="C5" s="7">
        <v>0</v>
      </c>
      <c r="D5" s="7">
        <v>0</v>
      </c>
      <c r="E5" s="9">
        <f t="shared" si="0"/>
        <v>0</v>
      </c>
      <c r="F5" s="9">
        <v>0</v>
      </c>
      <c r="G5" s="7">
        <v>0</v>
      </c>
      <c r="H5" s="7">
        <v>0</v>
      </c>
      <c r="I5" s="7">
        <v>0</v>
      </c>
      <c r="J5" s="9">
        <f t="shared" si="1"/>
        <v>0</v>
      </c>
      <c r="K5" s="10">
        <v>0</v>
      </c>
      <c r="L5" s="7"/>
      <c r="M5" s="7">
        <v>0</v>
      </c>
      <c r="N5" s="7">
        <v>0</v>
      </c>
      <c r="O5" s="9">
        <f t="shared" si="2"/>
        <v>0</v>
      </c>
      <c r="P5" s="9">
        <v>0</v>
      </c>
      <c r="Q5" s="7">
        <v>0</v>
      </c>
      <c r="R5" s="7">
        <v>0</v>
      </c>
      <c r="S5" s="7">
        <v>0</v>
      </c>
      <c r="T5" s="9">
        <f t="shared" si="3"/>
        <v>0</v>
      </c>
      <c r="U5" s="9">
        <v>0</v>
      </c>
      <c r="V5" s="9">
        <f t="shared" si="4"/>
        <v>0</v>
      </c>
      <c r="W5" s="10">
        <f t="shared" si="4"/>
        <v>0</v>
      </c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x14ac:dyDescent="0.25">
      <c r="A6" s="8" t="s">
        <v>25</v>
      </c>
      <c r="B6" s="7">
        <v>0</v>
      </c>
      <c r="C6" s="7">
        <v>0</v>
      </c>
      <c r="D6" s="7">
        <v>0</v>
      </c>
      <c r="E6" s="9">
        <f t="shared" si="0"/>
        <v>0</v>
      </c>
      <c r="F6" s="9">
        <v>0</v>
      </c>
      <c r="G6" s="7">
        <v>0</v>
      </c>
      <c r="H6" s="7">
        <v>0</v>
      </c>
      <c r="I6" s="7">
        <v>154.97999999999999</v>
      </c>
      <c r="J6" s="9">
        <f t="shared" si="1"/>
        <v>154.97999999999999</v>
      </c>
      <c r="K6" s="10">
        <v>0</v>
      </c>
      <c r="L6" s="7">
        <v>0</v>
      </c>
      <c r="M6" s="7">
        <v>0</v>
      </c>
      <c r="N6" s="7">
        <v>0</v>
      </c>
      <c r="O6" s="9">
        <f t="shared" si="2"/>
        <v>0</v>
      </c>
      <c r="P6" s="9">
        <v>0</v>
      </c>
      <c r="Q6" s="7">
        <v>0</v>
      </c>
      <c r="R6" s="7">
        <v>0</v>
      </c>
      <c r="S6" s="7">
        <v>0</v>
      </c>
      <c r="T6" s="9">
        <f t="shared" si="3"/>
        <v>0</v>
      </c>
      <c r="U6" s="9">
        <v>0</v>
      </c>
      <c r="V6" s="9">
        <f t="shared" si="4"/>
        <v>154.97999999999999</v>
      </c>
      <c r="W6" s="10">
        <f t="shared" si="4"/>
        <v>0</v>
      </c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4" x14ac:dyDescent="0.25">
      <c r="A7" s="8" t="s">
        <v>26</v>
      </c>
      <c r="B7" s="7">
        <v>0</v>
      </c>
      <c r="C7" s="7">
        <v>0</v>
      </c>
      <c r="D7" s="7">
        <v>0</v>
      </c>
      <c r="E7" s="9">
        <v>0</v>
      </c>
      <c r="F7" s="9">
        <v>0</v>
      </c>
      <c r="G7" s="7">
        <v>0</v>
      </c>
      <c r="H7" s="7">
        <v>0</v>
      </c>
      <c r="I7" s="7">
        <v>0</v>
      </c>
      <c r="J7" s="9">
        <f t="shared" si="1"/>
        <v>0</v>
      </c>
      <c r="K7" s="10">
        <v>0</v>
      </c>
      <c r="L7" s="7">
        <v>0</v>
      </c>
      <c r="M7" s="7">
        <v>0</v>
      </c>
      <c r="N7" s="7">
        <v>0</v>
      </c>
      <c r="O7" s="9">
        <f>M7+L7+N7</f>
        <v>0</v>
      </c>
      <c r="P7" s="10">
        <v>0</v>
      </c>
      <c r="Q7" s="7">
        <v>0</v>
      </c>
      <c r="R7" s="7">
        <v>0</v>
      </c>
      <c r="S7" s="7">
        <v>0</v>
      </c>
      <c r="T7" s="9">
        <v>0</v>
      </c>
      <c r="U7" s="9">
        <v>0</v>
      </c>
      <c r="V7" s="9">
        <f t="shared" si="4"/>
        <v>0</v>
      </c>
      <c r="W7" s="10">
        <f t="shared" si="4"/>
        <v>0</v>
      </c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 x14ac:dyDescent="0.25">
      <c r="A8" s="8" t="s">
        <v>27</v>
      </c>
      <c r="B8" s="7">
        <v>0</v>
      </c>
      <c r="C8" s="7">
        <v>0</v>
      </c>
      <c r="D8" s="7">
        <v>0</v>
      </c>
      <c r="E8" s="9">
        <f t="shared" ref="E8:E9" si="5">B8+C8+D8</f>
        <v>0</v>
      </c>
      <c r="F8" s="9">
        <v>0</v>
      </c>
      <c r="G8" s="7">
        <v>0</v>
      </c>
      <c r="H8" s="7">
        <v>0</v>
      </c>
      <c r="I8" s="7">
        <v>0</v>
      </c>
      <c r="J8" s="9">
        <f t="shared" si="1"/>
        <v>0</v>
      </c>
      <c r="K8" s="10">
        <v>0</v>
      </c>
      <c r="L8" s="7">
        <v>0</v>
      </c>
      <c r="M8" s="7">
        <v>0</v>
      </c>
      <c r="N8" s="7">
        <v>0</v>
      </c>
      <c r="O8" s="9">
        <f t="shared" si="2"/>
        <v>0</v>
      </c>
      <c r="P8" s="10">
        <v>0</v>
      </c>
      <c r="Q8" s="7">
        <v>0</v>
      </c>
      <c r="R8" s="7">
        <v>0</v>
      </c>
      <c r="S8" s="7">
        <v>0</v>
      </c>
      <c r="T8" s="9">
        <f t="shared" ref="T8:T10" si="6">Q8+R8+S8</f>
        <v>0</v>
      </c>
      <c r="U8" s="9">
        <v>0</v>
      </c>
      <c r="V8" s="9">
        <f t="shared" si="4"/>
        <v>0</v>
      </c>
      <c r="W8" s="10">
        <f t="shared" si="4"/>
        <v>0</v>
      </c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x14ac:dyDescent="0.25">
      <c r="A9" s="8" t="s">
        <v>28</v>
      </c>
      <c r="B9" s="7">
        <v>0</v>
      </c>
      <c r="C9" s="7">
        <f t="shared" ref="C9" si="7">SUM(C8)</f>
        <v>0</v>
      </c>
      <c r="D9" s="7">
        <v>300</v>
      </c>
      <c r="E9" s="10">
        <f t="shared" si="5"/>
        <v>300</v>
      </c>
      <c r="F9" s="10">
        <v>0</v>
      </c>
      <c r="G9" s="7">
        <v>230</v>
      </c>
      <c r="H9" s="7">
        <v>0</v>
      </c>
      <c r="I9" s="7">
        <v>0</v>
      </c>
      <c r="J9" s="9">
        <f t="shared" si="1"/>
        <v>230</v>
      </c>
      <c r="K9" s="10">
        <v>0</v>
      </c>
      <c r="L9" s="7">
        <v>0</v>
      </c>
      <c r="M9" s="7">
        <v>0</v>
      </c>
      <c r="N9" s="7">
        <v>0</v>
      </c>
      <c r="O9" s="9">
        <f t="shared" si="2"/>
        <v>0</v>
      </c>
      <c r="P9" s="10">
        <v>0</v>
      </c>
      <c r="Q9" s="7">
        <v>0</v>
      </c>
      <c r="R9" s="7">
        <v>0</v>
      </c>
      <c r="S9" s="7">
        <v>0</v>
      </c>
      <c r="T9" s="10">
        <f t="shared" si="6"/>
        <v>0</v>
      </c>
      <c r="U9" s="10">
        <v>0</v>
      </c>
      <c r="V9" s="9">
        <f t="shared" si="4"/>
        <v>530</v>
      </c>
      <c r="W9" s="10">
        <f t="shared" si="4"/>
        <v>0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x14ac:dyDescent="0.25">
      <c r="A10" s="8" t="s">
        <v>29</v>
      </c>
      <c r="B10" s="7">
        <v>0</v>
      </c>
      <c r="C10" s="7">
        <v>0</v>
      </c>
      <c r="D10" s="7">
        <v>0</v>
      </c>
      <c r="E10" s="7">
        <f t="shared" ref="E10:E12" si="8">SUM(B10:D10)</f>
        <v>0</v>
      </c>
      <c r="F10" s="7"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2"/>
        <v>0</v>
      </c>
      <c r="P10" s="7">
        <v>0</v>
      </c>
      <c r="Q10" s="7">
        <v>0</v>
      </c>
      <c r="R10" s="7">
        <v>0</v>
      </c>
      <c r="S10" s="7">
        <v>0</v>
      </c>
      <c r="T10" s="29">
        <f t="shared" si="6"/>
        <v>0</v>
      </c>
      <c r="U10" s="29">
        <v>0</v>
      </c>
      <c r="V10" s="29">
        <f>E10+J10+O10+T10</f>
        <v>0</v>
      </c>
      <c r="W10" s="29"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4" x14ac:dyDescent="0.25">
      <c r="A11" s="33" t="s">
        <v>74</v>
      </c>
      <c r="B11" s="7"/>
      <c r="C11" s="7">
        <v>0</v>
      </c>
      <c r="D11" s="7">
        <v>0</v>
      </c>
      <c r="E11" s="7">
        <f t="shared" si="8"/>
        <v>0</v>
      </c>
      <c r="F11" s="7">
        <v>0</v>
      </c>
      <c r="G11" s="7">
        <v>0</v>
      </c>
      <c r="H11" s="7">
        <v>0</v>
      </c>
      <c r="I11" s="7">
        <v>0</v>
      </c>
      <c r="J11" s="7">
        <f t="shared" ref="J11:J12" si="9">SUM(G11:I11)</f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ref="O11:O12" si="10">SUM(L11:N11)</f>
        <v>0</v>
      </c>
      <c r="P11" s="7">
        <v>0</v>
      </c>
      <c r="Q11" s="7">
        <v>0</v>
      </c>
      <c r="R11" s="7">
        <v>0</v>
      </c>
      <c r="S11" s="7">
        <v>0</v>
      </c>
      <c r="T11" s="29">
        <f t="shared" ref="T11:T12" si="11">SUM(Q11:S11)</f>
        <v>0</v>
      </c>
      <c r="U11" s="29">
        <v>0</v>
      </c>
      <c r="V11" s="29">
        <f>E11+J11+O11+T11</f>
        <v>0</v>
      </c>
      <c r="W11" s="29">
        <v>0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 x14ac:dyDescent="0.25">
      <c r="A12" s="8" t="s">
        <v>30</v>
      </c>
      <c r="B12" s="7">
        <v>1212.51</v>
      </c>
      <c r="C12" s="7">
        <v>0</v>
      </c>
      <c r="D12" s="7">
        <v>125.85</v>
      </c>
      <c r="E12" s="7">
        <f t="shared" si="8"/>
        <v>1338.36</v>
      </c>
      <c r="F12" s="7">
        <v>0</v>
      </c>
      <c r="G12" s="7">
        <v>0</v>
      </c>
      <c r="H12" s="7">
        <v>0</v>
      </c>
      <c r="I12" s="7">
        <v>0</v>
      </c>
      <c r="J12" s="7">
        <f t="shared" si="9"/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10"/>
        <v>0</v>
      </c>
      <c r="P12" s="7">
        <v>0</v>
      </c>
      <c r="Q12" s="7">
        <v>0</v>
      </c>
      <c r="R12" s="7">
        <v>0</v>
      </c>
      <c r="S12" s="7">
        <v>0</v>
      </c>
      <c r="T12" s="29">
        <f t="shared" si="11"/>
        <v>0</v>
      </c>
      <c r="U12" s="29">
        <v>0</v>
      </c>
      <c r="V12" s="29">
        <f>E12+J12+O12+T12</f>
        <v>1338.36</v>
      </c>
      <c r="W12" s="29">
        <f>F12+K12+P12+U12</f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4" ht="15.6" x14ac:dyDescent="0.3">
      <c r="A13" s="11" t="s">
        <v>31</v>
      </c>
      <c r="B13" s="12">
        <f>SUM(B4:B12)</f>
        <v>21212.51</v>
      </c>
      <c r="C13" s="12">
        <f>SUM(C4:C12)</f>
        <v>0</v>
      </c>
      <c r="D13" s="12"/>
      <c r="E13" s="13">
        <f>SUM(B13:D13)</f>
        <v>21212.51</v>
      </c>
      <c r="F13" s="13">
        <f t="shared" ref="F13:P13" si="12">SUM(F4:F12)</f>
        <v>0</v>
      </c>
      <c r="G13" s="12">
        <f t="shared" si="12"/>
        <v>230</v>
      </c>
      <c r="H13" s="12">
        <f t="shared" si="12"/>
        <v>0</v>
      </c>
      <c r="I13" s="12">
        <f t="shared" si="12"/>
        <v>154.97999999999999</v>
      </c>
      <c r="J13" s="13">
        <f t="shared" si="12"/>
        <v>384.98</v>
      </c>
      <c r="K13" s="13">
        <f t="shared" si="12"/>
        <v>0</v>
      </c>
      <c r="L13" s="12">
        <f t="shared" si="12"/>
        <v>0</v>
      </c>
      <c r="M13" s="12">
        <f t="shared" si="12"/>
        <v>0</v>
      </c>
      <c r="N13" s="12">
        <f t="shared" si="12"/>
        <v>0</v>
      </c>
      <c r="O13" s="13">
        <f t="shared" si="12"/>
        <v>0</v>
      </c>
      <c r="P13" s="13">
        <f t="shared" si="12"/>
        <v>0</v>
      </c>
      <c r="Q13" s="12">
        <f>SUM(Q4:Q9)</f>
        <v>0</v>
      </c>
      <c r="R13" s="12">
        <f t="shared" ref="R13:W13" si="13">SUM(R4:R12)</f>
        <v>0</v>
      </c>
      <c r="S13" s="12">
        <f t="shared" si="13"/>
        <v>0</v>
      </c>
      <c r="T13" s="13">
        <f t="shared" si="13"/>
        <v>0</v>
      </c>
      <c r="U13" s="13">
        <f t="shared" si="13"/>
        <v>0</v>
      </c>
      <c r="V13" s="13">
        <f t="shared" si="13"/>
        <v>22023.34</v>
      </c>
      <c r="W13" s="13">
        <f t="shared" si="13"/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4" ht="15.6" x14ac:dyDescent="0.3">
      <c r="A14" s="11"/>
      <c r="B14" s="7"/>
      <c r="C14" s="7"/>
      <c r="D14" s="7"/>
      <c r="E14" s="7"/>
      <c r="F14" s="32"/>
      <c r="G14" s="7"/>
      <c r="H14" s="7"/>
      <c r="I14" s="7"/>
      <c r="J14" s="32"/>
      <c r="K14" s="32"/>
      <c r="L14" s="7"/>
      <c r="M14" s="7"/>
      <c r="N14" s="7"/>
      <c r="O14" s="32"/>
      <c r="P14" s="32"/>
      <c r="Q14" s="7"/>
      <c r="R14" s="7"/>
      <c r="S14" s="7"/>
      <c r="T14" s="32"/>
      <c r="U14" s="32"/>
      <c r="V14" s="3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 ht="15.6" x14ac:dyDescent="0.3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31"/>
      <c r="W15" s="31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ht="15.6" x14ac:dyDescent="0.3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6" x14ac:dyDescent="0.3">
      <c r="A17" s="5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8" t="s">
        <v>33</v>
      </c>
      <c r="B18" s="2"/>
      <c r="C18" s="15">
        <v>0</v>
      </c>
      <c r="D18" s="15"/>
      <c r="E18" s="28">
        <f t="shared" ref="E18:E44" si="14">B18+C18+D18</f>
        <v>0</v>
      </c>
      <c r="F18" s="28"/>
      <c r="G18" s="7">
        <v>0</v>
      </c>
      <c r="H18" s="7">
        <v>0</v>
      </c>
      <c r="I18" s="7">
        <v>0</v>
      </c>
      <c r="J18" s="9">
        <f t="shared" ref="J18:J44" si="15">G18+H18+I18</f>
        <v>0</v>
      </c>
      <c r="K18" s="9"/>
      <c r="L18" s="7">
        <v>0</v>
      </c>
      <c r="M18" s="7">
        <v>0</v>
      </c>
      <c r="N18" s="7">
        <v>0</v>
      </c>
      <c r="O18" s="9">
        <f t="shared" ref="O18:O44" si="16">L18+M18+N18</f>
        <v>0</v>
      </c>
      <c r="P18" s="9"/>
      <c r="Q18" s="7">
        <v>0</v>
      </c>
      <c r="R18" s="7">
        <v>0</v>
      </c>
      <c r="S18" s="7">
        <v>0</v>
      </c>
      <c r="T18" s="9">
        <f t="shared" ref="T18:T44" si="17">Q18+R18+S18</f>
        <v>0</v>
      </c>
      <c r="U18" s="9"/>
      <c r="V18" s="9">
        <f t="shared" ref="V18:V44" si="18">E18+J18+O18+T18</f>
        <v>0</v>
      </c>
      <c r="W18" s="10"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8" t="s">
        <v>34</v>
      </c>
      <c r="B19" s="2">
        <v>0</v>
      </c>
      <c r="C19" s="15">
        <v>0</v>
      </c>
      <c r="D19" s="15">
        <v>0</v>
      </c>
      <c r="E19" s="28">
        <f t="shared" si="14"/>
        <v>0</v>
      </c>
      <c r="F19" s="28"/>
      <c r="G19" s="7">
        <v>0</v>
      </c>
      <c r="H19" s="7">
        <v>0</v>
      </c>
      <c r="I19" s="7">
        <v>0</v>
      </c>
      <c r="J19" s="9">
        <f t="shared" si="15"/>
        <v>0</v>
      </c>
      <c r="K19" s="9"/>
      <c r="L19" s="7">
        <v>0</v>
      </c>
      <c r="M19" s="7">
        <v>0</v>
      </c>
      <c r="N19" s="7">
        <v>0</v>
      </c>
      <c r="O19" s="9">
        <f t="shared" si="16"/>
        <v>0</v>
      </c>
      <c r="P19" s="9"/>
      <c r="Q19" s="7">
        <v>0</v>
      </c>
      <c r="R19" s="7">
        <v>0</v>
      </c>
      <c r="S19" s="7">
        <v>0</v>
      </c>
      <c r="T19" s="9">
        <f t="shared" si="17"/>
        <v>0</v>
      </c>
      <c r="U19" s="9"/>
      <c r="V19" s="9">
        <f t="shared" si="18"/>
        <v>0</v>
      </c>
      <c r="W19" s="10">
        <v>0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8" t="s">
        <v>35</v>
      </c>
      <c r="B20" s="15">
        <v>0</v>
      </c>
      <c r="C20" s="15">
        <v>278.75</v>
      </c>
      <c r="D20" s="2">
        <v>0</v>
      </c>
      <c r="E20" s="28">
        <f t="shared" si="14"/>
        <v>278.75</v>
      </c>
      <c r="F20" s="28"/>
      <c r="G20" s="7">
        <v>0</v>
      </c>
      <c r="H20" s="7">
        <v>0</v>
      </c>
      <c r="I20" s="7">
        <v>0</v>
      </c>
      <c r="J20" s="9">
        <f t="shared" si="15"/>
        <v>0</v>
      </c>
      <c r="K20" s="9"/>
      <c r="L20" s="7">
        <v>0</v>
      </c>
      <c r="M20" s="7">
        <v>0</v>
      </c>
      <c r="N20" s="7">
        <v>0</v>
      </c>
      <c r="O20" s="9">
        <f t="shared" si="16"/>
        <v>0</v>
      </c>
      <c r="P20" s="9"/>
      <c r="Q20" s="7">
        <v>0</v>
      </c>
      <c r="R20" s="7">
        <v>0</v>
      </c>
      <c r="S20" s="7">
        <v>0</v>
      </c>
      <c r="T20" s="9">
        <f t="shared" si="17"/>
        <v>0</v>
      </c>
      <c r="U20" s="9"/>
      <c r="V20" s="9">
        <f t="shared" si="18"/>
        <v>278.75</v>
      </c>
      <c r="W20" s="10"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8" t="s">
        <v>36</v>
      </c>
      <c r="B21" s="2">
        <v>0</v>
      </c>
      <c r="C21" s="15">
        <v>0</v>
      </c>
      <c r="D21" s="2">
        <v>0</v>
      </c>
      <c r="E21" s="28">
        <f t="shared" si="14"/>
        <v>0</v>
      </c>
      <c r="F21" s="28"/>
      <c r="G21" s="7">
        <v>0</v>
      </c>
      <c r="H21" s="7">
        <v>0</v>
      </c>
      <c r="I21" s="7">
        <v>0</v>
      </c>
      <c r="J21" s="9">
        <f t="shared" si="15"/>
        <v>0</v>
      </c>
      <c r="K21" s="9"/>
      <c r="L21" s="7">
        <v>0</v>
      </c>
      <c r="M21" s="7">
        <v>0</v>
      </c>
      <c r="N21" s="7">
        <v>0</v>
      </c>
      <c r="O21" s="9">
        <f t="shared" si="16"/>
        <v>0</v>
      </c>
      <c r="P21" s="9"/>
      <c r="Q21" s="7">
        <v>0</v>
      </c>
      <c r="R21" s="7">
        <v>0</v>
      </c>
      <c r="S21" s="7">
        <v>0</v>
      </c>
      <c r="T21" s="9">
        <f t="shared" si="17"/>
        <v>0</v>
      </c>
      <c r="U21" s="9"/>
      <c r="V21" s="9">
        <f t="shared" si="18"/>
        <v>0</v>
      </c>
      <c r="W21" s="10">
        <v>0</v>
      </c>
      <c r="X21" s="2"/>
      <c r="Y21" s="2"/>
      <c r="Z21" s="16"/>
      <c r="AA21" s="2"/>
      <c r="AB21" s="2"/>
      <c r="AC21" s="2"/>
      <c r="AD21" s="2"/>
      <c r="AE21" s="2"/>
      <c r="AF21" s="2"/>
      <c r="AG21" s="17"/>
    </row>
    <row r="22" spans="1:33" ht="15.75" customHeight="1" x14ac:dyDescent="0.25">
      <c r="A22" s="8" t="s">
        <v>37</v>
      </c>
      <c r="B22" s="15">
        <v>0</v>
      </c>
      <c r="C22" s="15">
        <v>668.88</v>
      </c>
      <c r="D22" s="2">
        <v>0</v>
      </c>
      <c r="E22" s="28">
        <f t="shared" si="14"/>
        <v>668.88</v>
      </c>
      <c r="F22" s="28"/>
      <c r="G22" s="7">
        <v>0</v>
      </c>
      <c r="H22" s="7">
        <v>0</v>
      </c>
      <c r="I22" s="7">
        <v>0</v>
      </c>
      <c r="J22" s="9">
        <f t="shared" si="15"/>
        <v>0</v>
      </c>
      <c r="K22" s="9"/>
      <c r="L22" s="7">
        <v>0</v>
      </c>
      <c r="M22" s="7">
        <v>0</v>
      </c>
      <c r="N22" s="7">
        <v>0</v>
      </c>
      <c r="O22" s="9">
        <f t="shared" si="16"/>
        <v>0</v>
      </c>
      <c r="P22" s="9"/>
      <c r="Q22" s="7">
        <v>0</v>
      </c>
      <c r="R22" s="7">
        <v>0</v>
      </c>
      <c r="S22" s="7">
        <v>0</v>
      </c>
      <c r="T22" s="9">
        <f t="shared" si="17"/>
        <v>0</v>
      </c>
      <c r="U22" s="9"/>
      <c r="V22" s="9">
        <f t="shared" si="18"/>
        <v>668.88</v>
      </c>
      <c r="W22" s="10">
        <v>0</v>
      </c>
      <c r="X22" s="2"/>
      <c r="Y22" s="2"/>
      <c r="Z22" s="2"/>
      <c r="AA22" s="2"/>
      <c r="AB22" s="2"/>
      <c r="AC22" s="2"/>
      <c r="AD22" s="2"/>
      <c r="AE22" s="2"/>
      <c r="AF22" s="2"/>
      <c r="AG22" s="7"/>
    </row>
    <row r="23" spans="1:33" ht="15.75" customHeight="1" x14ac:dyDescent="0.25">
      <c r="A23" s="8" t="s">
        <v>38</v>
      </c>
      <c r="B23" s="2">
        <v>0</v>
      </c>
      <c r="C23" s="15">
        <v>0</v>
      </c>
      <c r="D23" s="2">
        <v>0</v>
      </c>
      <c r="E23" s="28">
        <f t="shared" si="14"/>
        <v>0</v>
      </c>
      <c r="F23" s="28"/>
      <c r="G23" s="7">
        <v>0</v>
      </c>
      <c r="H23" s="7">
        <v>0</v>
      </c>
      <c r="I23" s="7">
        <v>0</v>
      </c>
      <c r="J23" s="9">
        <f t="shared" si="15"/>
        <v>0</v>
      </c>
      <c r="K23" s="9"/>
      <c r="L23" s="7">
        <v>0</v>
      </c>
      <c r="M23" s="7">
        <v>0</v>
      </c>
      <c r="N23" s="7">
        <v>0</v>
      </c>
      <c r="O23" s="9">
        <f t="shared" si="16"/>
        <v>0</v>
      </c>
      <c r="P23" s="9"/>
      <c r="Q23" s="7">
        <v>0</v>
      </c>
      <c r="R23" s="7">
        <v>0</v>
      </c>
      <c r="S23" s="7">
        <v>0</v>
      </c>
      <c r="T23" s="9">
        <f t="shared" si="17"/>
        <v>0</v>
      </c>
      <c r="U23" s="9"/>
      <c r="V23" s="9">
        <f t="shared" si="18"/>
        <v>0</v>
      </c>
      <c r="W23" s="10"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6" customHeight="1" x14ac:dyDescent="0.25">
      <c r="A24" s="8" t="s">
        <v>39</v>
      </c>
      <c r="B24" s="15">
        <v>0</v>
      </c>
      <c r="C24" s="15">
        <v>0</v>
      </c>
      <c r="D24" s="2">
        <v>220</v>
      </c>
      <c r="E24" s="28">
        <f t="shared" si="14"/>
        <v>220</v>
      </c>
      <c r="F24" s="28"/>
      <c r="G24" s="7">
        <v>220</v>
      </c>
      <c r="H24" s="7">
        <v>26.1</v>
      </c>
      <c r="I24" s="7">
        <v>0</v>
      </c>
      <c r="J24" s="9">
        <f t="shared" si="15"/>
        <v>246.1</v>
      </c>
      <c r="K24" s="9"/>
      <c r="L24" s="7">
        <v>0</v>
      </c>
      <c r="M24" s="7">
        <v>0</v>
      </c>
      <c r="N24" s="7">
        <v>0</v>
      </c>
      <c r="O24" s="9">
        <f t="shared" si="16"/>
        <v>0</v>
      </c>
      <c r="P24" s="9"/>
      <c r="Q24" s="7">
        <v>0</v>
      </c>
      <c r="R24" s="7">
        <v>0</v>
      </c>
      <c r="S24" s="7">
        <v>0</v>
      </c>
      <c r="T24" s="9">
        <f t="shared" si="17"/>
        <v>0</v>
      </c>
      <c r="U24" s="9"/>
      <c r="V24" s="9">
        <f t="shared" si="18"/>
        <v>466.1</v>
      </c>
      <c r="W24" s="10">
        <v>0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6" customHeight="1" x14ac:dyDescent="0.25">
      <c r="A25" s="8" t="s">
        <v>40</v>
      </c>
      <c r="B25" s="15">
        <v>162</v>
      </c>
      <c r="C25" s="15">
        <v>30</v>
      </c>
      <c r="D25" s="15">
        <v>0</v>
      </c>
      <c r="E25" s="28">
        <f t="shared" si="14"/>
        <v>192</v>
      </c>
      <c r="F25" s="28"/>
      <c r="G25" s="7">
        <v>15</v>
      </c>
      <c r="H25" s="7">
        <v>15</v>
      </c>
      <c r="I25" s="7">
        <v>15</v>
      </c>
      <c r="J25" s="9">
        <f t="shared" si="15"/>
        <v>45</v>
      </c>
      <c r="K25" s="9"/>
      <c r="L25" s="7">
        <v>0</v>
      </c>
      <c r="M25" s="7">
        <v>0</v>
      </c>
      <c r="N25" s="7">
        <v>0</v>
      </c>
      <c r="O25" s="9">
        <f t="shared" si="16"/>
        <v>0</v>
      </c>
      <c r="P25" s="9"/>
      <c r="Q25" s="7">
        <v>0</v>
      </c>
      <c r="R25" s="7">
        <v>0</v>
      </c>
      <c r="S25" s="7">
        <v>0</v>
      </c>
      <c r="T25" s="9">
        <f t="shared" si="17"/>
        <v>0</v>
      </c>
      <c r="U25" s="9"/>
      <c r="V25" s="9">
        <f t="shared" si="18"/>
        <v>237</v>
      </c>
      <c r="W25" s="10">
        <v>0</v>
      </c>
      <c r="X25" s="2"/>
      <c r="Y25" s="2"/>
      <c r="Z25" s="16"/>
      <c r="AA25" s="2"/>
      <c r="AB25" s="2"/>
      <c r="AC25" s="2"/>
      <c r="AD25" s="2"/>
      <c r="AE25" s="2"/>
      <c r="AF25" s="2"/>
      <c r="AG25" s="2"/>
    </row>
    <row r="26" spans="1:33" ht="15.6" customHeight="1" x14ac:dyDescent="0.25">
      <c r="A26" s="8" t="s">
        <v>41</v>
      </c>
      <c r="B26" s="7">
        <v>190.4</v>
      </c>
      <c r="C26" s="15">
        <v>1494.31</v>
      </c>
      <c r="D26" s="15">
        <v>543.37</v>
      </c>
      <c r="E26" s="28">
        <f t="shared" si="14"/>
        <v>2228.08</v>
      </c>
      <c r="F26" s="28"/>
      <c r="G26" s="7">
        <v>543.37</v>
      </c>
      <c r="H26" s="7">
        <v>543.37</v>
      </c>
      <c r="I26" s="7">
        <v>543.37</v>
      </c>
      <c r="J26" s="9">
        <f t="shared" si="15"/>
        <v>1630.1100000000001</v>
      </c>
      <c r="K26" s="9"/>
      <c r="L26" s="7">
        <v>0</v>
      </c>
      <c r="M26" s="7">
        <v>0</v>
      </c>
      <c r="N26" s="7">
        <v>0</v>
      </c>
      <c r="O26" s="9">
        <f t="shared" si="16"/>
        <v>0</v>
      </c>
      <c r="P26" s="9"/>
      <c r="Q26" s="7">
        <v>0</v>
      </c>
      <c r="R26" s="7">
        <v>0</v>
      </c>
      <c r="S26" s="7">
        <v>0</v>
      </c>
      <c r="T26" s="9">
        <f t="shared" si="17"/>
        <v>0</v>
      </c>
      <c r="U26" s="9"/>
      <c r="V26" s="9">
        <f t="shared" si="18"/>
        <v>3858.19</v>
      </c>
      <c r="W26" s="10">
        <v>0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33" t="s">
        <v>73</v>
      </c>
      <c r="B27" s="7">
        <v>687.49</v>
      </c>
      <c r="C27" s="15">
        <v>271.63</v>
      </c>
      <c r="D27" s="7">
        <v>0</v>
      </c>
      <c r="E27" s="28">
        <f t="shared" si="14"/>
        <v>959.12</v>
      </c>
      <c r="F27" s="28"/>
      <c r="G27" s="7">
        <v>135.80000000000001</v>
      </c>
      <c r="H27" s="7">
        <v>271.60000000000002</v>
      </c>
      <c r="I27" s="7">
        <v>0</v>
      </c>
      <c r="J27" s="9">
        <f t="shared" si="15"/>
        <v>407.40000000000003</v>
      </c>
      <c r="K27" s="9"/>
      <c r="L27" s="7">
        <v>0</v>
      </c>
      <c r="M27" s="7">
        <v>0</v>
      </c>
      <c r="N27" s="7">
        <v>0</v>
      </c>
      <c r="O27" s="9">
        <f>L27+M27+N27</f>
        <v>0</v>
      </c>
      <c r="P27" s="9"/>
      <c r="Q27" s="7">
        <v>0</v>
      </c>
      <c r="R27" s="7">
        <v>0</v>
      </c>
      <c r="S27" s="7">
        <v>0</v>
      </c>
      <c r="T27" s="9">
        <f t="shared" si="17"/>
        <v>0</v>
      </c>
      <c r="U27" s="9"/>
      <c r="V27" s="9">
        <f t="shared" si="18"/>
        <v>1366.52</v>
      </c>
      <c r="W27" s="10">
        <v>0</v>
      </c>
      <c r="X27" s="2"/>
      <c r="Y27" s="2"/>
      <c r="Z27" s="15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8" t="s">
        <v>43</v>
      </c>
      <c r="B28" s="7">
        <v>0</v>
      </c>
      <c r="C28" s="15">
        <v>0</v>
      </c>
      <c r="D28" s="7">
        <v>0</v>
      </c>
      <c r="E28" s="28">
        <f t="shared" si="14"/>
        <v>0</v>
      </c>
      <c r="F28" s="28"/>
      <c r="G28" s="7">
        <v>0</v>
      </c>
      <c r="H28" s="7">
        <v>110</v>
      </c>
      <c r="I28" s="7">
        <v>0</v>
      </c>
      <c r="J28" s="9">
        <f t="shared" si="15"/>
        <v>110</v>
      </c>
      <c r="K28" s="9"/>
      <c r="L28" s="7">
        <v>0</v>
      </c>
      <c r="M28" s="7">
        <v>0</v>
      </c>
      <c r="N28" s="7">
        <v>0</v>
      </c>
      <c r="O28" s="9">
        <f t="shared" si="16"/>
        <v>0</v>
      </c>
      <c r="P28" s="9"/>
      <c r="Q28" s="7">
        <v>0</v>
      </c>
      <c r="R28" s="7">
        <v>0</v>
      </c>
      <c r="S28" s="7">
        <v>0</v>
      </c>
      <c r="T28" s="9">
        <f t="shared" si="17"/>
        <v>0</v>
      </c>
      <c r="U28" s="9"/>
      <c r="V28" s="9">
        <f t="shared" si="18"/>
        <v>110</v>
      </c>
      <c r="W28" s="10">
        <v>0</v>
      </c>
      <c r="X28" s="2"/>
      <c r="Y28" s="7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8" t="s">
        <v>44</v>
      </c>
      <c r="B29" s="7">
        <v>0</v>
      </c>
      <c r="C29" s="15">
        <v>0</v>
      </c>
      <c r="D29" s="7">
        <v>0</v>
      </c>
      <c r="E29" s="28">
        <f t="shared" si="14"/>
        <v>0</v>
      </c>
      <c r="F29" s="28"/>
      <c r="G29" s="7">
        <v>0</v>
      </c>
      <c r="H29" s="7">
        <v>0</v>
      </c>
      <c r="I29" s="7">
        <v>0</v>
      </c>
      <c r="J29" s="9">
        <f t="shared" si="15"/>
        <v>0</v>
      </c>
      <c r="K29" s="9"/>
      <c r="L29" s="7">
        <v>0</v>
      </c>
      <c r="M29" s="7">
        <v>0</v>
      </c>
      <c r="N29" s="7">
        <v>0</v>
      </c>
      <c r="O29" s="9">
        <f t="shared" si="16"/>
        <v>0</v>
      </c>
      <c r="P29" s="9"/>
      <c r="Q29" s="7">
        <v>0</v>
      </c>
      <c r="R29" s="7">
        <v>0</v>
      </c>
      <c r="S29" s="7">
        <v>0</v>
      </c>
      <c r="T29" s="9">
        <f t="shared" si="17"/>
        <v>0</v>
      </c>
      <c r="U29" s="9"/>
      <c r="V29" s="9">
        <f t="shared" si="18"/>
        <v>0</v>
      </c>
      <c r="W29" s="10">
        <v>0</v>
      </c>
      <c r="X29" s="2"/>
      <c r="Y29" s="7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8" t="s">
        <v>69</v>
      </c>
      <c r="B30" s="7">
        <v>10</v>
      </c>
      <c r="C30" s="15">
        <v>23</v>
      </c>
      <c r="D30" s="7">
        <v>17</v>
      </c>
      <c r="E30" s="28">
        <f t="shared" si="14"/>
        <v>50</v>
      </c>
      <c r="F30" s="28"/>
      <c r="G30" s="7">
        <v>9</v>
      </c>
      <c r="H30" s="7">
        <v>15</v>
      </c>
      <c r="I30" s="7">
        <v>17</v>
      </c>
      <c r="J30" s="9">
        <f t="shared" si="15"/>
        <v>41</v>
      </c>
      <c r="K30" s="9"/>
      <c r="L30" s="7">
        <v>0</v>
      </c>
      <c r="M30" s="7">
        <v>0</v>
      </c>
      <c r="N30" s="7">
        <v>0</v>
      </c>
      <c r="O30" s="9">
        <f t="shared" si="16"/>
        <v>0</v>
      </c>
      <c r="P30" s="9"/>
      <c r="Q30" s="7">
        <v>0</v>
      </c>
      <c r="R30" s="7">
        <v>0</v>
      </c>
      <c r="S30" s="7">
        <v>0</v>
      </c>
      <c r="T30" s="9">
        <f t="shared" si="17"/>
        <v>0</v>
      </c>
      <c r="U30" s="9"/>
      <c r="V30" s="9">
        <f t="shared" si="18"/>
        <v>91</v>
      </c>
      <c r="W30" s="10">
        <v>0</v>
      </c>
      <c r="X30" s="2"/>
      <c r="Y30" s="2"/>
      <c r="Z30" s="16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8" t="s">
        <v>45</v>
      </c>
      <c r="B31" s="7">
        <v>0</v>
      </c>
      <c r="C31" s="15">
        <v>0</v>
      </c>
      <c r="D31" s="7">
        <v>0</v>
      </c>
      <c r="E31" s="28">
        <f t="shared" si="14"/>
        <v>0</v>
      </c>
      <c r="F31" s="28"/>
      <c r="G31" s="7">
        <v>0</v>
      </c>
      <c r="H31" s="7">
        <v>0</v>
      </c>
      <c r="I31" s="7">
        <v>0</v>
      </c>
      <c r="J31" s="9">
        <f t="shared" si="15"/>
        <v>0</v>
      </c>
      <c r="K31" s="9"/>
      <c r="L31" s="7">
        <v>0</v>
      </c>
      <c r="M31" s="7">
        <v>0</v>
      </c>
      <c r="N31" s="7">
        <v>0</v>
      </c>
      <c r="O31" s="9">
        <f t="shared" si="16"/>
        <v>0</v>
      </c>
      <c r="P31" s="9"/>
      <c r="Q31" s="7">
        <v>0</v>
      </c>
      <c r="R31" s="7">
        <v>0</v>
      </c>
      <c r="S31" s="7">
        <v>0</v>
      </c>
      <c r="T31" s="9">
        <f t="shared" si="17"/>
        <v>0</v>
      </c>
      <c r="U31" s="9"/>
      <c r="V31" s="9">
        <f t="shared" si="18"/>
        <v>0</v>
      </c>
      <c r="W31" s="10"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8" t="s">
        <v>46</v>
      </c>
      <c r="B32" s="7">
        <v>0</v>
      </c>
      <c r="C32" s="15">
        <v>0</v>
      </c>
      <c r="D32" s="7">
        <v>0</v>
      </c>
      <c r="E32" s="28">
        <f t="shared" si="14"/>
        <v>0</v>
      </c>
      <c r="F32" s="28"/>
      <c r="G32" s="7">
        <v>0</v>
      </c>
      <c r="H32" s="7">
        <v>0</v>
      </c>
      <c r="I32" s="7">
        <v>0</v>
      </c>
      <c r="J32" s="9">
        <f t="shared" si="15"/>
        <v>0</v>
      </c>
      <c r="K32" s="9"/>
      <c r="L32" s="7">
        <v>0</v>
      </c>
      <c r="M32" s="7">
        <v>0</v>
      </c>
      <c r="N32" s="7">
        <v>0</v>
      </c>
      <c r="O32" s="9">
        <f t="shared" si="16"/>
        <v>0</v>
      </c>
      <c r="P32" s="9"/>
      <c r="Q32" s="7">
        <v>0</v>
      </c>
      <c r="R32" s="7">
        <v>0</v>
      </c>
      <c r="S32" s="7">
        <v>0</v>
      </c>
      <c r="T32" s="9">
        <f t="shared" si="17"/>
        <v>0</v>
      </c>
      <c r="U32" s="9"/>
      <c r="V32" s="9">
        <f t="shared" si="18"/>
        <v>0</v>
      </c>
      <c r="W32" s="10">
        <v>0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4" ht="15.6" customHeight="1" x14ac:dyDescent="0.25">
      <c r="A33" s="8" t="s">
        <v>47</v>
      </c>
      <c r="B33" s="7">
        <v>0</v>
      </c>
      <c r="C33" s="15">
        <v>0</v>
      </c>
      <c r="D33" s="7">
        <v>0</v>
      </c>
      <c r="E33" s="28">
        <f t="shared" si="14"/>
        <v>0</v>
      </c>
      <c r="F33" s="28"/>
      <c r="G33" s="7">
        <v>0</v>
      </c>
      <c r="H33" s="7">
        <v>0</v>
      </c>
      <c r="I33" s="7">
        <v>0</v>
      </c>
      <c r="J33" s="9">
        <f t="shared" si="15"/>
        <v>0</v>
      </c>
      <c r="K33" s="9"/>
      <c r="L33" s="7">
        <v>0</v>
      </c>
      <c r="M33" s="7">
        <v>0</v>
      </c>
      <c r="N33" s="7">
        <v>0</v>
      </c>
      <c r="O33" s="9">
        <f t="shared" si="16"/>
        <v>0</v>
      </c>
      <c r="P33" s="9"/>
      <c r="Q33" s="7">
        <v>0</v>
      </c>
      <c r="R33" s="7">
        <v>0</v>
      </c>
      <c r="S33" s="7">
        <v>0</v>
      </c>
      <c r="T33" s="9">
        <f t="shared" si="17"/>
        <v>0</v>
      </c>
      <c r="U33" s="9"/>
      <c r="V33" s="9">
        <f t="shared" si="18"/>
        <v>0</v>
      </c>
      <c r="W33" s="10">
        <v>0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4" ht="15.75" customHeight="1" x14ac:dyDescent="0.25">
      <c r="A34" s="8" t="s">
        <v>70</v>
      </c>
      <c r="B34" s="7">
        <v>0</v>
      </c>
      <c r="C34" s="15">
        <v>0</v>
      </c>
      <c r="D34" s="7">
        <v>0</v>
      </c>
      <c r="E34" s="28">
        <f t="shared" si="14"/>
        <v>0</v>
      </c>
      <c r="F34" s="28"/>
      <c r="G34" s="7">
        <v>300</v>
      </c>
      <c r="H34" s="7">
        <v>0</v>
      </c>
      <c r="I34" s="7">
        <v>0</v>
      </c>
      <c r="J34" s="9">
        <f t="shared" si="15"/>
        <v>300</v>
      </c>
      <c r="K34" s="9"/>
      <c r="L34" s="7">
        <v>0</v>
      </c>
      <c r="M34" s="7">
        <v>0</v>
      </c>
      <c r="N34" s="7">
        <v>0</v>
      </c>
      <c r="O34" s="9">
        <f t="shared" si="16"/>
        <v>0</v>
      </c>
      <c r="P34" s="9"/>
      <c r="Q34" s="7">
        <v>0</v>
      </c>
      <c r="R34" s="7">
        <v>0</v>
      </c>
      <c r="S34" s="7">
        <v>0</v>
      </c>
      <c r="T34" s="9">
        <f t="shared" si="17"/>
        <v>0</v>
      </c>
      <c r="U34" s="9"/>
      <c r="V34" s="9">
        <f t="shared" si="18"/>
        <v>300</v>
      </c>
      <c r="W34" s="10">
        <v>0</v>
      </c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4" ht="15.75" customHeight="1" x14ac:dyDescent="0.25">
      <c r="A35" s="8" t="s">
        <v>48</v>
      </c>
      <c r="B35" s="7">
        <v>0</v>
      </c>
      <c r="C35" s="15">
        <v>0</v>
      </c>
      <c r="D35" s="7">
        <v>0</v>
      </c>
      <c r="E35" s="28">
        <f t="shared" si="14"/>
        <v>0</v>
      </c>
      <c r="F35" s="28"/>
      <c r="G35" s="7">
        <v>0</v>
      </c>
      <c r="H35" s="7">
        <v>0</v>
      </c>
      <c r="I35" s="7">
        <v>0</v>
      </c>
      <c r="J35" s="9">
        <f t="shared" si="15"/>
        <v>0</v>
      </c>
      <c r="K35" s="9"/>
      <c r="L35" s="7">
        <v>0</v>
      </c>
      <c r="M35" s="7">
        <v>0</v>
      </c>
      <c r="N35" s="7">
        <v>0</v>
      </c>
      <c r="O35" s="9">
        <f t="shared" si="16"/>
        <v>0</v>
      </c>
      <c r="P35" s="9"/>
      <c r="Q35" s="7">
        <v>0</v>
      </c>
      <c r="R35" s="7">
        <v>0</v>
      </c>
      <c r="S35" s="7">
        <v>0</v>
      </c>
      <c r="T35" s="9">
        <f t="shared" si="17"/>
        <v>0</v>
      </c>
      <c r="U35" s="9"/>
      <c r="V35" s="9">
        <f t="shared" si="18"/>
        <v>0</v>
      </c>
      <c r="W35" s="10">
        <v>0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4" ht="15.6" customHeight="1" x14ac:dyDescent="0.25">
      <c r="A36" s="8" t="s">
        <v>49</v>
      </c>
      <c r="B36" s="7">
        <v>0</v>
      </c>
      <c r="C36" s="15">
        <v>0</v>
      </c>
      <c r="D36" s="7">
        <v>0</v>
      </c>
      <c r="E36" s="28">
        <f t="shared" si="14"/>
        <v>0</v>
      </c>
      <c r="F36" s="28"/>
      <c r="G36" s="7">
        <v>0</v>
      </c>
      <c r="H36" s="7">
        <v>0</v>
      </c>
      <c r="I36" s="7">
        <v>0</v>
      </c>
      <c r="J36" s="9">
        <f t="shared" si="15"/>
        <v>0</v>
      </c>
      <c r="K36" s="9"/>
      <c r="L36" s="7">
        <v>0</v>
      </c>
      <c r="M36" s="7">
        <v>0</v>
      </c>
      <c r="N36" s="7">
        <v>0</v>
      </c>
      <c r="O36" s="9">
        <f t="shared" si="16"/>
        <v>0</v>
      </c>
      <c r="P36" s="9"/>
      <c r="Q36" s="7">
        <v>0</v>
      </c>
      <c r="R36" s="7">
        <v>0</v>
      </c>
      <c r="S36" s="7">
        <v>0</v>
      </c>
      <c r="T36" s="9">
        <f t="shared" si="17"/>
        <v>0</v>
      </c>
      <c r="U36" s="9"/>
      <c r="V36" s="9">
        <f t="shared" si="18"/>
        <v>0</v>
      </c>
      <c r="W36" s="10">
        <v>0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4" ht="15.6" customHeight="1" x14ac:dyDescent="0.25">
      <c r="A37" s="8" t="s">
        <v>50</v>
      </c>
      <c r="B37" s="7">
        <v>0</v>
      </c>
      <c r="C37" s="15">
        <v>0</v>
      </c>
      <c r="D37" s="7">
        <v>0</v>
      </c>
      <c r="E37" s="28">
        <f t="shared" si="14"/>
        <v>0</v>
      </c>
      <c r="F37" s="28"/>
      <c r="G37" s="7">
        <v>0</v>
      </c>
      <c r="H37" s="7">
        <v>0</v>
      </c>
      <c r="I37" s="7">
        <v>0</v>
      </c>
      <c r="J37" s="9">
        <f t="shared" si="15"/>
        <v>0</v>
      </c>
      <c r="K37" s="9"/>
      <c r="L37" s="7">
        <v>0</v>
      </c>
      <c r="M37" s="7">
        <v>0</v>
      </c>
      <c r="N37" s="7">
        <v>0</v>
      </c>
      <c r="O37" s="9">
        <f t="shared" si="16"/>
        <v>0</v>
      </c>
      <c r="P37" s="9"/>
      <c r="Q37" s="7">
        <v>0</v>
      </c>
      <c r="R37" s="7">
        <v>0</v>
      </c>
      <c r="S37" s="7">
        <v>0</v>
      </c>
      <c r="T37" s="9">
        <f t="shared" si="17"/>
        <v>0</v>
      </c>
      <c r="U37" s="9"/>
      <c r="V37" s="9">
        <f t="shared" si="18"/>
        <v>0</v>
      </c>
      <c r="W37" s="10"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4" ht="15.75" customHeight="1" x14ac:dyDescent="0.25">
      <c r="A38" s="8" t="s">
        <v>51</v>
      </c>
      <c r="B38" s="7">
        <v>35</v>
      </c>
      <c r="C38" s="15">
        <v>35</v>
      </c>
      <c r="D38" s="7">
        <v>35</v>
      </c>
      <c r="E38" s="28">
        <f t="shared" si="14"/>
        <v>105</v>
      </c>
      <c r="F38" s="28"/>
      <c r="G38" s="7">
        <v>35</v>
      </c>
      <c r="H38" s="7">
        <v>35</v>
      </c>
      <c r="I38" s="7">
        <v>35</v>
      </c>
      <c r="J38" s="9">
        <f t="shared" si="15"/>
        <v>105</v>
      </c>
      <c r="K38" s="9"/>
      <c r="L38" s="7">
        <v>0</v>
      </c>
      <c r="M38" s="7">
        <v>0</v>
      </c>
      <c r="N38" s="7">
        <v>0</v>
      </c>
      <c r="O38" s="9">
        <f t="shared" si="16"/>
        <v>0</v>
      </c>
      <c r="P38" s="9"/>
      <c r="Q38" s="7">
        <v>0</v>
      </c>
      <c r="R38" s="7">
        <v>0</v>
      </c>
      <c r="S38" s="7">
        <v>0</v>
      </c>
      <c r="T38" s="9">
        <f t="shared" si="17"/>
        <v>0</v>
      </c>
      <c r="U38" s="9"/>
      <c r="V38" s="9">
        <f t="shared" si="18"/>
        <v>210</v>
      </c>
      <c r="W38" s="10">
        <v>0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4" ht="15.6" customHeight="1" x14ac:dyDescent="0.25">
      <c r="A39" s="8" t="s">
        <v>52</v>
      </c>
      <c r="B39" s="7">
        <v>0</v>
      </c>
      <c r="C39" s="15">
        <v>0</v>
      </c>
      <c r="D39" s="7">
        <v>0</v>
      </c>
      <c r="E39" s="28">
        <f t="shared" si="14"/>
        <v>0</v>
      </c>
      <c r="F39" s="28"/>
      <c r="G39" s="7">
        <v>0</v>
      </c>
      <c r="H39" s="7">
        <v>0</v>
      </c>
      <c r="I39" s="7">
        <v>0</v>
      </c>
      <c r="J39" s="9">
        <f t="shared" si="15"/>
        <v>0</v>
      </c>
      <c r="K39" s="9"/>
      <c r="L39" s="7">
        <v>0</v>
      </c>
      <c r="M39" s="7">
        <v>0</v>
      </c>
      <c r="N39" s="7">
        <v>0</v>
      </c>
      <c r="O39" s="9">
        <f t="shared" si="16"/>
        <v>0</v>
      </c>
      <c r="P39" s="9"/>
      <c r="Q39" s="7">
        <v>0</v>
      </c>
      <c r="R39" s="7">
        <v>0</v>
      </c>
      <c r="S39" s="7">
        <v>0</v>
      </c>
      <c r="T39" s="9">
        <f t="shared" si="17"/>
        <v>0</v>
      </c>
      <c r="U39" s="9"/>
      <c r="V39" s="9">
        <f t="shared" si="18"/>
        <v>0</v>
      </c>
      <c r="W39" s="10">
        <v>0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4" ht="15.75" customHeight="1" x14ac:dyDescent="0.25">
      <c r="A40" s="8" t="s">
        <v>66</v>
      </c>
      <c r="B40" s="7">
        <v>2675</v>
      </c>
      <c r="C40" s="15">
        <v>0</v>
      </c>
      <c r="D40" s="7">
        <v>0</v>
      </c>
      <c r="E40" s="28">
        <f t="shared" si="14"/>
        <v>2675</v>
      </c>
      <c r="F40" s="28"/>
      <c r="G40" s="7">
        <v>0</v>
      </c>
      <c r="H40" s="7">
        <v>0</v>
      </c>
      <c r="I40" s="7">
        <v>0</v>
      </c>
      <c r="J40" s="9">
        <f t="shared" si="15"/>
        <v>0</v>
      </c>
      <c r="K40" s="9"/>
      <c r="L40" s="7">
        <v>0</v>
      </c>
      <c r="M40" s="7">
        <v>0</v>
      </c>
      <c r="N40" s="7">
        <v>0</v>
      </c>
      <c r="O40" s="9">
        <f t="shared" si="16"/>
        <v>0</v>
      </c>
      <c r="P40" s="9"/>
      <c r="Q40" s="7">
        <v>0</v>
      </c>
      <c r="R40" s="7">
        <v>0</v>
      </c>
      <c r="S40" s="7">
        <v>0</v>
      </c>
      <c r="T40" s="9">
        <f t="shared" si="17"/>
        <v>0</v>
      </c>
      <c r="U40" s="9"/>
      <c r="V40" s="9">
        <f t="shared" si="18"/>
        <v>2675</v>
      </c>
      <c r="W40" s="10">
        <v>0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4" ht="15.6" customHeight="1" x14ac:dyDescent="0.25">
      <c r="A41" s="8" t="s">
        <v>68</v>
      </c>
      <c r="B41" s="7">
        <v>80.09</v>
      </c>
      <c r="C41" s="15">
        <v>288.8</v>
      </c>
      <c r="D41" s="7">
        <v>0</v>
      </c>
      <c r="E41" s="28">
        <f t="shared" si="14"/>
        <v>368.89</v>
      </c>
      <c r="F41" s="28"/>
      <c r="G41" s="7">
        <v>0</v>
      </c>
      <c r="H41" s="7">
        <v>1626.38</v>
      </c>
      <c r="I41" s="7">
        <v>21.95</v>
      </c>
      <c r="J41" s="9">
        <f t="shared" si="15"/>
        <v>1648.3300000000002</v>
      </c>
      <c r="K41" s="9"/>
      <c r="L41" s="7">
        <v>0</v>
      </c>
      <c r="M41" s="7">
        <v>0</v>
      </c>
      <c r="N41" s="7">
        <v>0</v>
      </c>
      <c r="O41" s="9">
        <f t="shared" si="16"/>
        <v>0</v>
      </c>
      <c r="P41" s="9"/>
      <c r="Q41" s="7">
        <v>0</v>
      </c>
      <c r="R41" s="7">
        <v>0</v>
      </c>
      <c r="S41" s="7">
        <v>0</v>
      </c>
      <c r="T41" s="9">
        <f t="shared" si="17"/>
        <v>0</v>
      </c>
      <c r="U41" s="9"/>
      <c r="V41" s="9">
        <f t="shared" si="18"/>
        <v>2017.2200000000003</v>
      </c>
      <c r="W41" s="10"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4" ht="15.75" customHeight="1" x14ac:dyDescent="0.25">
      <c r="A42" s="8" t="s">
        <v>53</v>
      </c>
      <c r="B42" s="7">
        <v>0</v>
      </c>
      <c r="C42" s="15">
        <v>0</v>
      </c>
      <c r="D42" s="7">
        <v>0</v>
      </c>
      <c r="E42" s="28">
        <f t="shared" si="14"/>
        <v>0</v>
      </c>
      <c r="F42" s="28"/>
      <c r="G42" s="7">
        <v>0</v>
      </c>
      <c r="H42" s="7">
        <v>0</v>
      </c>
      <c r="I42" s="7">
        <v>0</v>
      </c>
      <c r="J42" s="9">
        <f t="shared" si="15"/>
        <v>0</v>
      </c>
      <c r="K42" s="9"/>
      <c r="L42" s="7">
        <v>0</v>
      </c>
      <c r="M42" s="7">
        <v>0</v>
      </c>
      <c r="N42" s="7">
        <v>0</v>
      </c>
      <c r="O42" s="9">
        <f t="shared" si="16"/>
        <v>0</v>
      </c>
      <c r="P42" s="9"/>
      <c r="Q42" s="7">
        <v>0</v>
      </c>
      <c r="R42" s="7">
        <v>0</v>
      </c>
      <c r="S42" s="7">
        <v>0</v>
      </c>
      <c r="T42" s="9">
        <f t="shared" si="17"/>
        <v>0</v>
      </c>
      <c r="U42" s="9"/>
      <c r="V42" s="9">
        <f>E42+J42+O42+T42</f>
        <v>0</v>
      </c>
      <c r="W42" s="10">
        <v>0</v>
      </c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4" ht="15.75" customHeight="1" x14ac:dyDescent="0.25">
      <c r="A43" s="8" t="s">
        <v>54</v>
      </c>
      <c r="B43" s="7">
        <v>7</v>
      </c>
      <c r="C43" s="15">
        <v>7</v>
      </c>
      <c r="D43" s="7">
        <v>7</v>
      </c>
      <c r="E43" s="28">
        <f t="shared" si="14"/>
        <v>21</v>
      </c>
      <c r="F43" s="28"/>
      <c r="G43" s="7">
        <v>7</v>
      </c>
      <c r="H43" s="7">
        <v>7</v>
      </c>
      <c r="I43" s="7">
        <v>7</v>
      </c>
      <c r="J43" s="9">
        <f t="shared" si="15"/>
        <v>21</v>
      </c>
      <c r="K43" s="9"/>
      <c r="L43" s="7">
        <v>0</v>
      </c>
      <c r="M43" s="7">
        <v>0</v>
      </c>
      <c r="N43" s="7">
        <v>0</v>
      </c>
      <c r="O43" s="9">
        <f t="shared" si="16"/>
        <v>0</v>
      </c>
      <c r="P43" s="9"/>
      <c r="Q43" s="7">
        <v>0</v>
      </c>
      <c r="R43" s="7">
        <v>0</v>
      </c>
      <c r="S43" s="7">
        <v>0</v>
      </c>
      <c r="T43" s="9">
        <f t="shared" si="17"/>
        <v>0</v>
      </c>
      <c r="U43" s="9"/>
      <c r="V43" s="9">
        <f t="shared" si="18"/>
        <v>42</v>
      </c>
      <c r="W43" s="10">
        <v>0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4" ht="13.8" customHeight="1" x14ac:dyDescent="0.25">
      <c r="A44" s="34" t="s">
        <v>42</v>
      </c>
      <c r="B44" s="7">
        <v>0</v>
      </c>
      <c r="C44" s="15"/>
      <c r="D44" s="7"/>
      <c r="E44" s="28">
        <f t="shared" si="14"/>
        <v>0</v>
      </c>
      <c r="F44" s="29"/>
      <c r="G44" s="7">
        <v>63.63</v>
      </c>
      <c r="H44" s="7">
        <v>71.3</v>
      </c>
      <c r="I44" s="7"/>
      <c r="J44" s="9">
        <f t="shared" si="15"/>
        <v>134.93</v>
      </c>
      <c r="K44" s="29"/>
      <c r="L44" s="7"/>
      <c r="M44" s="7"/>
      <c r="N44" s="7"/>
      <c r="O44" s="9">
        <f t="shared" si="16"/>
        <v>0</v>
      </c>
      <c r="P44" s="29"/>
      <c r="Q44" s="7"/>
      <c r="R44" s="7"/>
      <c r="S44" s="7"/>
      <c r="T44" s="9">
        <f t="shared" si="17"/>
        <v>0</v>
      </c>
      <c r="U44" s="29"/>
      <c r="V44" s="9">
        <f t="shared" si="18"/>
        <v>134.93</v>
      </c>
      <c r="W44" s="10">
        <v>0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4" ht="15.75" customHeight="1" x14ac:dyDescent="0.3">
      <c r="A45" s="11" t="s">
        <v>55</v>
      </c>
      <c r="B45" s="12">
        <f>SUM(B18:B44)</f>
        <v>3846.98</v>
      </c>
      <c r="C45" s="12">
        <f>SUM(C18:C44)</f>
        <v>3097.3700000000003</v>
      </c>
      <c r="D45" s="12">
        <f t="shared" ref="D45:U45" si="19">SUM(D18:D44)</f>
        <v>822.37</v>
      </c>
      <c r="E45" s="30">
        <f t="shared" si="19"/>
        <v>7766.72</v>
      </c>
      <c r="F45" s="30">
        <f t="shared" si="19"/>
        <v>0</v>
      </c>
      <c r="G45" s="12">
        <f t="shared" si="19"/>
        <v>1328.8000000000002</v>
      </c>
      <c r="H45" s="12">
        <f t="shared" si="19"/>
        <v>2720.7500000000005</v>
      </c>
      <c r="I45" s="12">
        <f t="shared" si="19"/>
        <v>639.32000000000005</v>
      </c>
      <c r="J45" s="18">
        <f t="shared" si="19"/>
        <v>4688.8700000000008</v>
      </c>
      <c r="K45" s="18">
        <f t="shared" si="19"/>
        <v>0</v>
      </c>
      <c r="L45" s="12">
        <f t="shared" si="19"/>
        <v>0</v>
      </c>
      <c r="M45" s="12">
        <f t="shared" si="19"/>
        <v>0</v>
      </c>
      <c r="N45" s="12">
        <f t="shared" si="19"/>
        <v>0</v>
      </c>
      <c r="O45" s="18">
        <f t="shared" si="19"/>
        <v>0</v>
      </c>
      <c r="P45" s="18">
        <f t="shared" si="19"/>
        <v>0</v>
      </c>
      <c r="Q45" s="12">
        <f t="shared" si="19"/>
        <v>0</v>
      </c>
      <c r="R45" s="12">
        <f t="shared" si="19"/>
        <v>0</v>
      </c>
      <c r="S45" s="12">
        <f t="shared" si="19"/>
        <v>0</v>
      </c>
      <c r="T45" s="18">
        <f t="shared" si="19"/>
        <v>0</v>
      </c>
      <c r="U45" s="18">
        <f t="shared" si="19"/>
        <v>0</v>
      </c>
      <c r="V45" s="13">
        <f>SUM(V18:V44)</f>
        <v>12455.59</v>
      </c>
      <c r="W45" s="13">
        <f t="shared" ref="W45" si="20">SUM(W18:W44)</f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4" ht="15.75" customHeight="1" x14ac:dyDescent="0.3">
      <c r="A46" s="1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3">
      <c r="A47" s="1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5">
      <c r="A48" s="8" t="s">
        <v>56</v>
      </c>
      <c r="B48" s="7"/>
      <c r="C48" s="7"/>
      <c r="D48" s="7"/>
      <c r="E48" s="7"/>
      <c r="F48" s="7"/>
      <c r="G48" s="7"/>
      <c r="H48" s="7"/>
      <c r="I48" s="7"/>
      <c r="J48" s="7" t="s">
        <v>57</v>
      </c>
      <c r="K48" s="7"/>
      <c r="L48" s="7"/>
      <c r="M48" s="7"/>
      <c r="N48" s="7"/>
      <c r="O48" s="7"/>
      <c r="P48" s="7"/>
      <c r="Q48" s="7"/>
      <c r="R48" s="7"/>
      <c r="S48" s="20" t="s">
        <v>67</v>
      </c>
      <c r="T48" s="7"/>
      <c r="U48" s="7"/>
      <c r="V48" s="26">
        <f>V13-V45</f>
        <v>9567.75</v>
      </c>
      <c r="W48" s="7"/>
      <c r="X48" s="21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3">
      <c r="A49" s="8" t="s">
        <v>58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"/>
      <c r="Q49" s="7"/>
      <c r="R49" s="7"/>
      <c r="S49" s="20" t="s">
        <v>72</v>
      </c>
      <c r="T49" s="7"/>
      <c r="U49" s="7"/>
      <c r="V49" s="7">
        <v>62168.82</v>
      </c>
      <c r="W49" s="7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3">
      <c r="A50" s="11" t="s">
        <v>59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2"/>
      <c r="T50" s="7"/>
      <c r="U50" s="7"/>
      <c r="V50" s="12">
        <f>SUM(V48:V49)</f>
        <v>71736.570000000007</v>
      </c>
      <c r="W50" s="7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3">
      <c r="A51" s="23" t="s">
        <v>60</v>
      </c>
      <c r="B51" s="24"/>
      <c r="C51" s="6"/>
      <c r="D51" s="24"/>
      <c r="E51" s="6"/>
      <c r="F51" s="24"/>
      <c r="G51" s="7"/>
      <c r="H51" s="24"/>
      <c r="I51" s="6"/>
      <c r="J51" s="24"/>
      <c r="K51" s="24"/>
      <c r="L51" s="7"/>
      <c r="M51" s="7"/>
      <c r="N51" s="7"/>
      <c r="O51" s="7"/>
      <c r="P51" s="7"/>
      <c r="Q51" s="7"/>
      <c r="R51" s="7"/>
      <c r="T51" s="12"/>
      <c r="U51" s="7"/>
      <c r="V51" s="24"/>
      <c r="W51" s="6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5">
      <c r="A52" s="2" t="s">
        <v>61</v>
      </c>
      <c r="B52" s="17"/>
      <c r="C52" s="6"/>
      <c r="D52" s="24"/>
      <c r="E52" s="6"/>
      <c r="F52" s="24"/>
      <c r="G52" s="6"/>
      <c r="H52" s="24"/>
      <c r="I52" s="6"/>
      <c r="J52" s="24" t="s">
        <v>62</v>
      </c>
      <c r="K52" s="27">
        <v>425</v>
      </c>
      <c r="L52" s="7"/>
      <c r="M52" s="7"/>
      <c r="N52" s="7"/>
      <c r="O52" s="7"/>
      <c r="P52" s="7"/>
      <c r="Q52" s="7"/>
      <c r="R52" s="7"/>
      <c r="S52" s="20" t="s">
        <v>75</v>
      </c>
      <c r="T52" s="17"/>
      <c r="U52" s="7"/>
      <c r="V52" s="17">
        <v>33878.43</v>
      </c>
      <c r="W52" s="6" t="s">
        <v>63</v>
      </c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5">
      <c r="A53" s="2" t="s">
        <v>71</v>
      </c>
      <c r="B53" s="7"/>
      <c r="C53" s="7"/>
      <c r="D53" s="7"/>
      <c r="E53" s="7"/>
      <c r="F53" s="7"/>
      <c r="G53" s="6"/>
      <c r="H53" s="7"/>
      <c r="I53" s="7"/>
      <c r="J53" s="24" t="s">
        <v>62</v>
      </c>
      <c r="K53" s="27">
        <v>158</v>
      </c>
      <c r="L53" s="7"/>
      <c r="M53" s="7"/>
      <c r="N53" s="7"/>
      <c r="O53" s="7"/>
      <c r="P53" s="7"/>
      <c r="Q53" s="7"/>
      <c r="R53" s="7"/>
      <c r="S53" s="20"/>
      <c r="T53" s="7"/>
      <c r="U53" s="7"/>
      <c r="V53" s="17">
        <v>37858.14</v>
      </c>
      <c r="W53" s="6" t="s">
        <v>64</v>
      </c>
      <c r="X53" s="7"/>
      <c r="Y53" s="2"/>
      <c r="Z53" s="15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3">
      <c r="A54" s="2"/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5"/>
      <c r="T54" s="12"/>
      <c r="U54" s="7"/>
      <c r="V54" s="12">
        <f>SUM(V52+V53)</f>
        <v>71736.570000000007</v>
      </c>
      <c r="W54" s="7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5"/>
      <c r="T55" s="7"/>
      <c r="U55" s="7"/>
      <c r="V55" s="7"/>
      <c r="W55" s="7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5"/>
      <c r="T56" s="7"/>
      <c r="U56" s="7"/>
      <c r="V56" s="7"/>
      <c r="W56" s="7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5"/>
      <c r="T57" s="7"/>
      <c r="U57" s="7"/>
      <c r="V57" s="7"/>
      <c r="W57" s="7"/>
      <c r="X57" s="7"/>
      <c r="Y57" s="2"/>
      <c r="Z57" s="2"/>
      <c r="AA57" s="2"/>
      <c r="AB57" s="2"/>
      <c r="AC57" s="2"/>
      <c r="AE57" s="2"/>
      <c r="AF57" s="2"/>
      <c r="AG57" s="2"/>
      <c r="AH57" s="2"/>
    </row>
    <row r="58" spans="1:34" ht="15.75" customHeight="1" x14ac:dyDescent="0.2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 t="s">
        <v>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2"/>
      <c r="Z58" s="2"/>
      <c r="AA58" s="2"/>
      <c r="AB58" s="2"/>
      <c r="AC58" s="2"/>
      <c r="AE58" s="2"/>
      <c r="AF58" s="2"/>
      <c r="AG58" s="2"/>
      <c r="AH58" s="2"/>
    </row>
    <row r="59" spans="1:34" ht="15.75" customHeight="1" x14ac:dyDescent="0.2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2"/>
      <c r="Z59" s="2"/>
      <c r="AA59" s="2"/>
      <c r="AB59" s="2"/>
      <c r="AC59" s="2"/>
      <c r="AE59" s="2"/>
      <c r="AF59" s="2"/>
      <c r="AG59" s="2"/>
      <c r="AH59" s="2"/>
    </row>
    <row r="60" spans="1:34" ht="15.75" customHeight="1" x14ac:dyDescent="0.2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2"/>
      <c r="Z60" s="2"/>
      <c r="AA60" s="2"/>
      <c r="AB60" s="2"/>
      <c r="AC60" s="2"/>
      <c r="AE60" s="2"/>
      <c r="AF60" s="2"/>
      <c r="AG60" s="2"/>
      <c r="AH60" s="2"/>
    </row>
    <row r="61" spans="1:34" ht="15.75" customHeight="1" x14ac:dyDescent="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5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5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5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5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5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5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5">
      <c r="A97" s="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5">
      <c r="A98" s="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5">
      <c r="A99" s="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5">
      <c r="A100" s="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5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5">
      <c r="A102" s="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5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5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5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5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5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5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5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5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5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5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5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5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5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5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5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5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5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5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5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5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5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5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5">
      <c r="A125" s="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5">
      <c r="A126" s="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5">
      <c r="A127" s="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5">
      <c r="A128" s="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5">
      <c r="A129" s="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5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5">
      <c r="A131" s="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5">
      <c r="A132" s="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5">
      <c r="A133" s="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5">
      <c r="A134" s="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5">
      <c r="A135" s="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5">
      <c r="A136" s="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5">
      <c r="A137" s="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5">
      <c r="A138" s="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5">
      <c r="A139" s="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5">
      <c r="A140" s="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5">
      <c r="A141" s="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5">
      <c r="A142" s="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5">
      <c r="A143" s="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5">
      <c r="A144" s="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5">
      <c r="A145" s="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5">
      <c r="A146" s="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5">
      <c r="A147" s="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5">
      <c r="A148" s="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5">
      <c r="A149" s="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5">
      <c r="A150" s="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5">
      <c r="A151" s="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5">
      <c r="A152" s="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5">
      <c r="A153" s="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5">
      <c r="A154" s="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5">
      <c r="A155" s="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5">
      <c r="A156" s="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5">
      <c r="A157" s="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5">
      <c r="A158" s="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5">
      <c r="A159" s="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5">
      <c r="A160" s="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5">
      <c r="A161" s="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5">
      <c r="A162" s="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5">
      <c r="A163" s="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5">
      <c r="A164" s="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5">
      <c r="A165" s="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5">
      <c r="A166" s="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5">
      <c r="A167" s="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5">
      <c r="A168" s="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5">
      <c r="A169" s="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5">
      <c r="A170" s="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5">
      <c r="A171" s="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5">
      <c r="A172" s="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5">
      <c r="A173" s="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5">
      <c r="A174" s="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5">
      <c r="A175" s="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5">
      <c r="A176" s="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5">
      <c r="A177" s="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5">
      <c r="A178" s="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5">
      <c r="A179" s="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5">
      <c r="A180" s="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5">
      <c r="A181" s="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5">
      <c r="A182" s="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5">
      <c r="A183" s="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5">
      <c r="A184" s="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5">
      <c r="A185" s="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5">
      <c r="A186" s="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5">
      <c r="A187" s="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5">
      <c r="A188" s="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5">
      <c r="A189" s="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5">
      <c r="A190" s="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5">
      <c r="A191" s="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5">
      <c r="A192" s="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5">
      <c r="A193" s="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5">
      <c r="A194" s="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5">
      <c r="A195" s="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5">
      <c r="A196" s="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5">
      <c r="A197" s="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5">
      <c r="A198" s="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5">
      <c r="A199" s="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5">
      <c r="A200" s="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5">
      <c r="A201" s="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5">
      <c r="A202" s="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5">
      <c r="A203" s="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5">
      <c r="A204" s="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5">
      <c r="A205" s="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5">
      <c r="A206" s="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5">
      <c r="A207" s="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5">
      <c r="A208" s="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5">
      <c r="A209" s="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5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5">
      <c r="A211" s="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5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5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5">
      <c r="A214" s="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5">
      <c r="A215" s="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5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5">
      <c r="A217" s="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5">
      <c r="A218" s="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5">
      <c r="A219" s="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5">
      <c r="A220" s="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5">
      <c r="A221" s="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5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5">
      <c r="A223" s="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5">
      <c r="A224" s="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5">
      <c r="A225" s="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5">
      <c r="A226" s="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5">
      <c r="A227" s="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5">
      <c r="A228" s="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5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5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5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5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5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5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5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5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5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5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5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5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5">
      <c r="A256" s="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5">
      <c r="A257" s="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5">
      <c r="A258" s="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5"/>
    <row r="260" spans="1:34" ht="15.75" customHeight="1" x14ac:dyDescent="0.25"/>
    <row r="261" spans="1:34" ht="15.75" customHeight="1" x14ac:dyDescent="0.25"/>
    <row r="262" spans="1:34" ht="15.75" customHeight="1" x14ac:dyDescent="0.25"/>
    <row r="263" spans="1:34" ht="15.75" customHeight="1" x14ac:dyDescent="0.25"/>
    <row r="264" spans="1:34" ht="15.75" customHeight="1" x14ac:dyDescent="0.25"/>
    <row r="265" spans="1:34" ht="15.75" customHeight="1" x14ac:dyDescent="0.25"/>
    <row r="266" spans="1:34" ht="15.75" customHeight="1" x14ac:dyDescent="0.25"/>
    <row r="267" spans="1:34" ht="15.75" customHeight="1" x14ac:dyDescent="0.25"/>
    <row r="268" spans="1:34" ht="15.75" customHeight="1" x14ac:dyDescent="0.25"/>
    <row r="269" spans="1:34" ht="15.75" customHeight="1" x14ac:dyDescent="0.25"/>
    <row r="270" spans="1:34" ht="15.75" customHeight="1" x14ac:dyDescent="0.25"/>
    <row r="271" spans="1:34" ht="15.75" customHeight="1" x14ac:dyDescent="0.25"/>
    <row r="272" spans="1:3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">
    <mergeCell ref="A1:X1"/>
  </mergeCells>
  <printOptions gridLines="1"/>
  <pageMargins left="0.70866141732283472" right="0.70866141732283472" top="0.55118110236220474" bottom="0.5118110236220472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2022-02-01T14:04:45Z</dcterms:created>
  <dcterms:modified xsi:type="dcterms:W3CDTF">2023-10-11T13:05:46Z</dcterms:modified>
</cp:coreProperties>
</file>