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19" documentId="8_{7CB2F545-84EC-4992-8FE0-8FFBC53B5AC4}" xr6:coauthVersionLast="47" xr6:coauthVersionMax="47" xr10:uidLastSave="{801B568E-1611-471F-AEC2-4F02EC3EC5ED}"/>
  <bookViews>
    <workbookView xWindow="-108" yWindow="-108" windowWidth="23256" windowHeight="12456" tabRatio="625" xr2:uid="{00000000-000D-0000-FFFF-FFFF00000000}"/>
  </bookViews>
  <sheets>
    <sheet name="2025-2026 Expenditure" sheetId="1" r:id="rId1"/>
    <sheet name="2025-2026 Income" sheetId="6" r:id="rId2"/>
    <sheet name="Budget Control" sheetId="2" r:id="rId3"/>
    <sheet name="Ear Marked Reserves" sheetId="7" r:id="rId4"/>
    <sheet name="VAT" sheetId="5" r:id="rId5"/>
    <sheet name="Field Gardens Trust Expenditure" sheetId="8" r:id="rId6"/>
    <sheet name="FGT Income" sheetId="9" r:id="rId7"/>
  </sheets>
  <definedNames>
    <definedName name="Allotments">'2025-2026 Income'!$J$4</definedName>
  </definedNames>
  <calcPr calcId="181029"/>
</workbook>
</file>

<file path=xl/calcChain.xml><?xml version="1.0" encoding="utf-8"?>
<calcChain xmlns="http://schemas.openxmlformats.org/spreadsheetml/2006/main">
  <c r="B46" i="6" l="1"/>
  <c r="P46" i="6"/>
  <c r="G95" i="2"/>
  <c r="D46" i="6"/>
  <c r="F101" i="2" s="1"/>
  <c r="G82" i="2"/>
  <c r="A45" i="2" l="1"/>
  <c r="AA76" i="1"/>
  <c r="AD76" i="1"/>
  <c r="H18" i="2"/>
  <c r="H20" i="2"/>
  <c r="M60" i="9"/>
  <c r="L60" i="9"/>
  <c r="K60" i="9"/>
  <c r="J60" i="9"/>
  <c r="I60" i="9"/>
  <c r="H60" i="9"/>
  <c r="G60" i="9"/>
  <c r="F60" i="9"/>
  <c r="E60" i="9"/>
  <c r="D60" i="9"/>
  <c r="N49" i="8"/>
  <c r="M49" i="8"/>
  <c r="L49" i="8"/>
  <c r="K49" i="8"/>
  <c r="J49" i="8"/>
  <c r="I49" i="8"/>
  <c r="H49" i="8"/>
  <c r="G49" i="8"/>
  <c r="F49" i="8"/>
  <c r="I45" i="2"/>
  <c r="E45" i="2"/>
  <c r="B60" i="9" l="1"/>
  <c r="C49" i="8"/>
  <c r="AC76" i="1" l="1"/>
  <c r="G31" i="2" s="1"/>
  <c r="F31" i="2" s="1"/>
  <c r="W76" i="1"/>
  <c r="G21" i="2" s="1"/>
  <c r="G52" i="2"/>
  <c r="F29" i="2"/>
  <c r="F32" i="2"/>
  <c r="F36" i="2"/>
  <c r="F37" i="2"/>
  <c r="L76" i="1"/>
  <c r="G23" i="2" s="1"/>
  <c r="F14" i="2"/>
  <c r="F18" i="2"/>
  <c r="F20" i="2"/>
  <c r="F26" i="2"/>
  <c r="J76" i="1"/>
  <c r="G10" i="2" s="1"/>
  <c r="F10" i="2" s="1"/>
  <c r="F46" i="6"/>
  <c r="G49" i="2" s="1"/>
  <c r="F21" i="2" l="1"/>
  <c r="F23" i="2"/>
  <c r="B10" i="7"/>
  <c r="H76" i="1" l="1"/>
  <c r="E46" i="6"/>
  <c r="G76" i="1"/>
  <c r="I76" i="1"/>
  <c r="K76" i="1"/>
  <c r="G13" i="2" s="1"/>
  <c r="F13" i="2" s="1"/>
  <c r="N76" i="1"/>
  <c r="O76" i="1"/>
  <c r="G19" i="2" s="1"/>
  <c r="P76" i="1"/>
  <c r="Q76" i="1"/>
  <c r="G22" i="2" s="1"/>
  <c r="F22" i="2" s="1"/>
  <c r="R76" i="1"/>
  <c r="F27" i="2" s="1"/>
  <c r="S76" i="1"/>
  <c r="T76" i="1"/>
  <c r="U76" i="1"/>
  <c r="G28" i="2" s="1"/>
  <c r="F28" i="2" s="1"/>
  <c r="V76" i="1"/>
  <c r="G30" i="2" s="1"/>
  <c r="F30" i="2" s="1"/>
  <c r="X76" i="1"/>
  <c r="Y76" i="1"/>
  <c r="Z76" i="1"/>
  <c r="AB76" i="1"/>
  <c r="F76" i="1"/>
  <c r="F99" i="2" s="1"/>
  <c r="G101" i="2" s="1"/>
  <c r="N46" i="6"/>
  <c r="O46" i="6"/>
  <c r="G46" i="6"/>
  <c r="H46" i="6"/>
  <c r="I46" i="6"/>
  <c r="J46" i="6"/>
  <c r="K46" i="6"/>
  <c r="L46" i="6"/>
  <c r="M46" i="6"/>
  <c r="G9" i="2" l="1"/>
  <c r="F9" i="2" s="1"/>
  <c r="F19" i="2"/>
  <c r="H19" i="2"/>
  <c r="G79" i="5"/>
  <c r="M76" i="1" l="1"/>
  <c r="C76" i="1" s="1"/>
  <c r="G17" i="2" l="1"/>
  <c r="F17" i="2" s="1"/>
  <c r="F45" i="2" s="1"/>
  <c r="G63" i="2"/>
  <c r="D32" i="7"/>
  <c r="H17" i="2" l="1"/>
  <c r="H45" i="2" s="1"/>
  <c r="G45" i="2"/>
  <c r="B27" i="7"/>
  <c r="F90" i="2" l="1"/>
  <c r="G61" i="2" l="1"/>
  <c r="G97" i="2" l="1"/>
  <c r="A58" i="2" l="1"/>
  <c r="A65" i="2" l="1"/>
  <c r="G65" i="2" l="1"/>
  <c r="G103" i="2" s="1"/>
</calcChain>
</file>

<file path=xl/sharedStrings.xml><?xml version="1.0" encoding="utf-8"?>
<sst xmlns="http://schemas.openxmlformats.org/spreadsheetml/2006/main" count="741" uniqueCount="264">
  <si>
    <t>Date</t>
  </si>
  <si>
    <t>BANK</t>
  </si>
  <si>
    <t>£</t>
  </si>
  <si>
    <t>Payee</t>
  </si>
  <si>
    <t>Details</t>
  </si>
  <si>
    <t>VAT</t>
  </si>
  <si>
    <t>Insurance</t>
  </si>
  <si>
    <t>Precept</t>
  </si>
  <si>
    <t>INCOME</t>
  </si>
  <si>
    <t>EXPENDITURE</t>
  </si>
  <si>
    <t>Salaries &amp; Employers Oncosts</t>
  </si>
  <si>
    <t>Officers Training &amp; Travel</t>
  </si>
  <si>
    <t>Bank Interest</t>
  </si>
  <si>
    <t>Play Areas</t>
  </si>
  <si>
    <t>Defib</t>
  </si>
  <si>
    <t>Clerk</t>
  </si>
  <si>
    <t>Website</t>
  </si>
  <si>
    <t>Memberships/ Internal/ External Audit / Elections</t>
  </si>
  <si>
    <t>Grass Cutting Grant / Maintenance</t>
  </si>
  <si>
    <t>PC meeting exp</t>
  </si>
  <si>
    <t>BUDGETARY  CONTROL -  REVENUE  (PRECEPT)  ACCOUNT</t>
  </si>
  <si>
    <t>Actual</t>
  </si>
  <si>
    <t>BUDGET</t>
  </si>
  <si>
    <t>Budget</t>
  </si>
  <si>
    <t>to date</t>
  </si>
  <si>
    <t>Employees</t>
  </si>
  <si>
    <t>Total</t>
  </si>
  <si>
    <t xml:space="preserve">Training </t>
  </si>
  <si>
    <t>Councillor</t>
  </si>
  <si>
    <t>General Admin Costs</t>
  </si>
  <si>
    <t>Village &amp; Asset Maintenance</t>
  </si>
  <si>
    <t>Special Projects</t>
  </si>
  <si>
    <t>TOTAL  EXPENDITURE</t>
  </si>
  <si>
    <t>Interest - uncapitalised</t>
  </si>
  <si>
    <t xml:space="preserve">VAT 126 Reimbursement </t>
  </si>
  <si>
    <t>S106 Payment</t>
  </si>
  <si>
    <t>TOTAL  INCOME</t>
  </si>
  <si>
    <t>Income</t>
  </si>
  <si>
    <t>VAT Expenditure</t>
  </si>
  <si>
    <t>Total Exp (including VAT)</t>
  </si>
  <si>
    <t>[ 2 ]</t>
  </si>
  <si>
    <t>CONSOLIDATED  BANK  RECONCILIATION  STATEMENT</t>
  </si>
  <si>
    <t>Less unpresented cheques</t>
  </si>
  <si>
    <t>Add outstanding credits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</si>
  <si>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</si>
  <si>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</si>
  <si>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</si>
  <si>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</si>
  <si>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</si>
  <si>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</si>
  <si>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(0.00 means accounts balance)</t>
  </si>
  <si>
    <t>Capital Purchase</t>
  </si>
  <si>
    <t>Litter &amp; Village Maintenance</t>
  </si>
  <si>
    <t>Grass Cutting</t>
  </si>
  <si>
    <t>Grants to Voluntary Orgainsations</t>
  </si>
  <si>
    <t>Wayleaves</t>
  </si>
  <si>
    <t>Christmas Lights</t>
  </si>
  <si>
    <t>Grants / Donations</t>
  </si>
  <si>
    <t>S106</t>
  </si>
  <si>
    <t>April</t>
  </si>
  <si>
    <t>Village Maintenance</t>
  </si>
  <si>
    <t>Street Lighting</t>
  </si>
  <si>
    <t>Current Account</t>
  </si>
  <si>
    <t>High Interest</t>
  </si>
  <si>
    <t>Payment</t>
  </si>
  <si>
    <t xml:space="preserve"> Grass Cutting Services / Tree Works/ Water Charge</t>
  </si>
  <si>
    <t>Predict Spend</t>
  </si>
  <si>
    <t>Legal Fees</t>
  </si>
  <si>
    <t>PAYEE</t>
  </si>
  <si>
    <t>VAT REG</t>
  </si>
  <si>
    <t xml:space="preserve">Description </t>
  </si>
  <si>
    <t>To</t>
  </si>
  <si>
    <t>TOTAL</t>
  </si>
  <si>
    <t xml:space="preserve">Stationery / Admin Costs </t>
  </si>
  <si>
    <t>Section 106</t>
  </si>
  <si>
    <t xml:space="preserve">Received </t>
  </si>
  <si>
    <t>Amount</t>
  </si>
  <si>
    <t>For</t>
  </si>
  <si>
    <t>Name</t>
  </si>
  <si>
    <t xml:space="preserve">Reserve Amount </t>
  </si>
  <si>
    <t>Reserves</t>
  </si>
  <si>
    <t>Green Charity</t>
  </si>
  <si>
    <t>General Fund</t>
  </si>
  <si>
    <t>#</t>
  </si>
  <si>
    <t>May</t>
  </si>
  <si>
    <t>June</t>
  </si>
  <si>
    <t>July</t>
  </si>
  <si>
    <t>Stationary / Admin Expenses / Cleaning Products</t>
  </si>
  <si>
    <t>ICO</t>
  </si>
  <si>
    <t>September</t>
  </si>
  <si>
    <t>Memberships / Audit Fees</t>
  </si>
  <si>
    <t xml:space="preserve">Legal </t>
  </si>
  <si>
    <t>Street Lighting &amp; Maintenance/ Heating</t>
  </si>
  <si>
    <t xml:space="preserve">Play Equipment / Repairs / Benches </t>
  </si>
  <si>
    <t>Grant</t>
  </si>
  <si>
    <t>Defibs</t>
  </si>
  <si>
    <t>North Luffenham Parish Council</t>
  </si>
  <si>
    <t>2025/2026</t>
  </si>
  <si>
    <t>NLPC DETAILS  OF  VAT  INVOICES</t>
  </si>
  <si>
    <t>Oval Contract</t>
  </si>
  <si>
    <t xml:space="preserve">Creditors </t>
  </si>
  <si>
    <t xml:space="preserve">Precept </t>
  </si>
  <si>
    <t>Allotments</t>
  </si>
  <si>
    <t>HSBC</t>
  </si>
  <si>
    <t>Clerk salary &amp; HMRC</t>
  </si>
  <si>
    <t>IT costs and internet</t>
  </si>
  <si>
    <t xml:space="preserve">Rutland CC </t>
  </si>
  <si>
    <t xml:space="preserve">HMRC </t>
  </si>
  <si>
    <t>Payroll</t>
  </si>
  <si>
    <t xml:space="preserve">Bank charges </t>
  </si>
  <si>
    <t>Data protection fee</t>
  </si>
  <si>
    <t>Community Centre Exp</t>
  </si>
  <si>
    <t xml:space="preserve">Julie Gregg Insurance </t>
  </si>
  <si>
    <t xml:space="preserve">Zen Internet </t>
  </si>
  <si>
    <t>PAYE/NIC</t>
  </si>
  <si>
    <t xml:space="preserve">August </t>
  </si>
  <si>
    <t>Clerk salary</t>
  </si>
  <si>
    <t>Tim Smith</t>
  </si>
  <si>
    <t>City Fire</t>
  </si>
  <si>
    <t>St Mary &amp; St John Primary School</t>
  </si>
  <si>
    <t>Service Fee SI-4479</t>
  </si>
  <si>
    <t>Replacement lighting contribution</t>
  </si>
  <si>
    <t>Ionos</t>
  </si>
  <si>
    <t>Waterplus</t>
  </si>
  <si>
    <t>4 Counties</t>
  </si>
  <si>
    <t>Charrington Tree Services</t>
  </si>
  <si>
    <t>Community Centre</t>
  </si>
  <si>
    <t>Oval</t>
  </si>
  <si>
    <t>Zen Internet</t>
  </si>
  <si>
    <t>DD Payroll Services</t>
  </si>
  <si>
    <t>City Fire Extinguisher Service</t>
  </si>
  <si>
    <t>Monthly Line Rental</t>
  </si>
  <si>
    <t>Web Hosting</t>
  </si>
  <si>
    <t>Fire extinguisher service</t>
  </si>
  <si>
    <t>North Luffenham PC</t>
  </si>
  <si>
    <t xml:space="preserve">VAT reclaim received </t>
  </si>
  <si>
    <t>HMRC VAT Reclaim</t>
  </si>
  <si>
    <t>1st APRIL 2025 - 31st MARCH 2026</t>
  </si>
  <si>
    <t>Bowls Club</t>
  </si>
  <si>
    <t>Primary School</t>
  </si>
  <si>
    <t>Left for 2025/2026</t>
  </si>
  <si>
    <t>Bank Charges</t>
  </si>
  <si>
    <t>Fireworks/Bonfire Night</t>
  </si>
  <si>
    <t>Bonfire Night</t>
  </si>
  <si>
    <t>Village Day</t>
  </si>
  <si>
    <t>Church Yard</t>
  </si>
  <si>
    <t>Internet/Website Costs</t>
  </si>
  <si>
    <t>Internet/Website</t>
  </si>
  <si>
    <t>2024/2025</t>
  </si>
  <si>
    <t>31st March 24</t>
  </si>
  <si>
    <t>Balances B/Fwd at 31st March 2025</t>
  </si>
  <si>
    <t>Balances as of 31st March 2026</t>
  </si>
  <si>
    <t xml:space="preserve">Interest Account </t>
  </si>
  <si>
    <t>Budget 2026-2027</t>
  </si>
  <si>
    <t>North Luffenham Parish Council - Field Gardens Trust Expenditure</t>
  </si>
  <si>
    <t>Water Charge</t>
  </si>
  <si>
    <t xml:space="preserve"> Grass Cutting Services / Tree Works</t>
  </si>
  <si>
    <t>Ionos Cloud Ltd</t>
  </si>
  <si>
    <t>Water charges</t>
  </si>
  <si>
    <t>Grass cutting</t>
  </si>
  <si>
    <t>Mow All</t>
  </si>
  <si>
    <t xml:space="preserve">North Luffenham Parish Council Trust </t>
  </si>
  <si>
    <t xml:space="preserve">Debtors </t>
  </si>
  <si>
    <t>Sewell &amp; Son Allotment Field</t>
  </si>
  <si>
    <t>J Brown 05D2025</t>
  </si>
  <si>
    <t>M Hills 12A2025</t>
  </si>
  <si>
    <t>TFR 61258907</t>
  </si>
  <si>
    <t xml:space="preserve">NLPC C/A TFR </t>
  </si>
  <si>
    <t>G Bull 920</t>
  </si>
  <si>
    <t>Cut back woodland walk</t>
  </si>
  <si>
    <t>Trees inv 95</t>
  </si>
  <si>
    <t>Inv 96</t>
  </si>
  <si>
    <t>Inv 97</t>
  </si>
  <si>
    <t xml:space="preserve">Transfer to trust </t>
  </si>
  <si>
    <t>NLPC Trust A/C</t>
  </si>
  <si>
    <t xml:space="preserve">Transfer to trust account </t>
  </si>
  <si>
    <t>Standing Order</t>
  </si>
  <si>
    <t>LRALC</t>
  </si>
  <si>
    <t>Membership fee 2025-2026</t>
  </si>
  <si>
    <t xml:space="preserve">AGAR Audit </t>
  </si>
  <si>
    <t>Jo Spiegl</t>
  </si>
  <si>
    <t xml:space="preserve">Bin liner reimbursement </t>
  </si>
  <si>
    <t>October</t>
  </si>
  <si>
    <t xml:space="preserve">5% increase </t>
  </si>
  <si>
    <t xml:space="preserve">trust </t>
  </si>
  <si>
    <t>trust</t>
  </si>
  <si>
    <t>NLCC</t>
  </si>
  <si>
    <t xml:space="preserve">Payroll August </t>
  </si>
  <si>
    <t>September Standing order</t>
  </si>
  <si>
    <t xml:space="preserve">look into LRALC course costs - £50 per cllr online training courses </t>
  </si>
  <si>
    <t>Debtors 2024/2025</t>
  </si>
  <si>
    <t>Pete Burrows</t>
  </si>
  <si>
    <t>D.Gorse</t>
  </si>
  <si>
    <t>November</t>
  </si>
  <si>
    <t>PAYE &amp; NI</t>
  </si>
  <si>
    <t>Bonfire night event license</t>
  </si>
  <si>
    <t xml:space="preserve">Reimbursement bonfire night money collection buckets </t>
  </si>
  <si>
    <t xml:space="preserve">Overdue PAYE payments </t>
  </si>
  <si>
    <t>Recharges April - March</t>
  </si>
  <si>
    <t>D. Gorse</t>
  </si>
  <si>
    <t>Henry Hoover Reimbursement</t>
  </si>
  <si>
    <t>SumUp</t>
  </si>
  <si>
    <t>SumUp Bonfire Night</t>
  </si>
  <si>
    <t>Cash received Bonfire Night</t>
  </si>
  <si>
    <t>Chater Bowls Club cheque</t>
  </si>
  <si>
    <t>Invoice Number</t>
  </si>
  <si>
    <t>Bonfire night</t>
  </si>
  <si>
    <t>Payroll July/Aug/Sept</t>
  </si>
  <si>
    <t xml:space="preserve">Sovereign </t>
  </si>
  <si>
    <t>Playground inspection/zip wire</t>
  </si>
  <si>
    <t>Mr C Cade</t>
  </si>
  <si>
    <t>Firework expenses</t>
  </si>
  <si>
    <t>J Gregg</t>
  </si>
  <si>
    <t>Notice Board</t>
  </si>
  <si>
    <t>Komodo</t>
  </si>
  <si>
    <t>Rutland County Council</t>
  </si>
  <si>
    <t xml:space="preserve">December </t>
  </si>
  <si>
    <t>Fireworks</t>
  </si>
  <si>
    <t>Street lighting recharge 25-26</t>
  </si>
  <si>
    <t>Sovereign</t>
  </si>
  <si>
    <t>Zip wire inspection</t>
  </si>
  <si>
    <t>Nluffenham</t>
  </si>
  <si>
    <t>Firework display</t>
  </si>
  <si>
    <t>January</t>
  </si>
  <si>
    <t>G Bull</t>
  </si>
  <si>
    <t>Grass cutting and brambles</t>
  </si>
  <si>
    <t>Internal audit services</t>
  </si>
  <si>
    <t>Miss Mow All</t>
  </si>
  <si>
    <t>NSALG</t>
  </si>
  <si>
    <t xml:space="preserve">TFR </t>
  </si>
  <si>
    <t>Sewell &amp; Son</t>
  </si>
  <si>
    <t>Barsby</t>
  </si>
  <si>
    <t>S Tyler</t>
  </si>
  <si>
    <t>J Wilkins</t>
  </si>
  <si>
    <t>A Woods</t>
  </si>
  <si>
    <t>A Sayer</t>
  </si>
  <si>
    <t>R Tobin</t>
  </si>
  <si>
    <t xml:space="preserve">J Brown </t>
  </si>
  <si>
    <t>E Tyler</t>
  </si>
  <si>
    <t>N Youngs</t>
  </si>
  <si>
    <t>J Lister</t>
  </si>
  <si>
    <t>D King</t>
  </si>
  <si>
    <t>D Dely</t>
  </si>
  <si>
    <t>Pridding</t>
  </si>
  <si>
    <t>P Bull</t>
  </si>
  <si>
    <t>J Pater</t>
  </si>
  <si>
    <t>Fairchild</t>
  </si>
  <si>
    <t>S Homer</t>
  </si>
  <si>
    <t>GBS RPA</t>
  </si>
  <si>
    <t>N Merrell Lenton</t>
  </si>
  <si>
    <t>K Brad</t>
  </si>
  <si>
    <t>C Tyler</t>
  </si>
  <si>
    <t>Caffar</t>
  </si>
  <si>
    <t>Collis &amp; Grindle</t>
  </si>
  <si>
    <t>N Oakey</t>
  </si>
  <si>
    <t>D Oakey</t>
  </si>
  <si>
    <t>M Hills</t>
  </si>
  <si>
    <t>S Duffy</t>
  </si>
  <si>
    <t>O Lharenson</t>
  </si>
  <si>
    <t>G Dexter</t>
  </si>
  <si>
    <t>J Breakell</t>
  </si>
  <si>
    <t>R Poulton</t>
  </si>
  <si>
    <t>A Merrett</t>
  </si>
  <si>
    <t>S Wallage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</si>
</sst>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"/>
    <numFmt numFmtId="165" formatCode="&quot;£&quot;#,##0.00"/>
    <numFmt numFmtId="166" formatCode="000\ 0000\ 00"/>
    <numFmt numFmtId="167" formatCode="m/d"/>
    <numFmt numFmtId="168" formatCode="&quot;£&quot;#,##0"/>
    <numFmt numFmtId="169" formatCode="_-&quot;£&quot;* #,##0.00_-;\-&quot;£&quot;* #,##0.00_-;_-&quot;£&quot;* &quot;-&quot;??_-;_-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81">
    <xf numFmtId="0" fontId="0" fillId="0" borderId="0" xfId="0"/>
    <xf numFmtId="0" fontId="12" fillId="0" borderId="0" xfId="0" applyFont="1" applyAlignment="1">
      <alignment vertical="center"/>
    </xf>
    <xf numFmtId="0" fontId="0" fillId="0" borderId="1" xfId="0" applyBorder="1"/>
    <xf numFmtId="165" fontId="0" fillId="0" borderId="0" xfId="0" applyNumberFormat="1"/>
    <xf numFmtId="0" fontId="16" fillId="0" borderId="0" xfId="0" applyFont="1"/>
    <xf numFmtId="14" fontId="16" fillId="0" borderId="1" xfId="0" applyNumberFormat="1" applyFont="1" applyBorder="1"/>
    <xf numFmtId="0" fontId="16" fillId="0" borderId="1" xfId="0" applyFont="1" applyBorder="1"/>
    <xf numFmtId="165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2" fillId="0" borderId="0" xfId="2" applyFont="1"/>
    <xf numFmtId="0" fontId="17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1" xfId="2" applyFont="1" applyBorder="1"/>
    <xf numFmtId="3" fontId="12" fillId="0" borderId="1" xfId="2" applyNumberFormat="1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3" fontId="17" fillId="0" borderId="1" xfId="2" applyNumberFormat="1" applyFont="1" applyBorder="1" applyAlignment="1">
      <alignment vertical="center"/>
    </xf>
    <xf numFmtId="0" fontId="12" fillId="0" borderId="1" xfId="2" applyFont="1" applyBorder="1"/>
    <xf numFmtId="3" fontId="17" fillId="0" borderId="1" xfId="2" applyNumberFormat="1" applyFont="1" applyBorder="1"/>
    <xf numFmtId="3" fontId="17" fillId="2" borderId="1" xfId="2" applyNumberFormat="1" applyFont="1" applyFill="1" applyBorder="1"/>
    <xf numFmtId="3" fontId="12" fillId="0" borderId="1" xfId="2" applyNumberFormat="1" applyFont="1" applyBorder="1"/>
    <xf numFmtId="2" fontId="17" fillId="0" borderId="1" xfId="3" applyNumberFormat="1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3" fontId="12" fillId="0" borderId="1" xfId="2" applyNumberFormat="1" applyFont="1" applyBorder="1" applyAlignment="1">
      <alignment wrapText="1"/>
    </xf>
    <xf numFmtId="0" fontId="17" fillId="0" borderId="1" xfId="2" applyFont="1" applyBorder="1" applyAlignment="1">
      <alignment wrapText="1"/>
    </xf>
    <xf numFmtId="4" fontId="12" fillId="0" borderId="0" xfId="2" applyNumberFormat="1" applyFont="1"/>
    <xf numFmtId="0" fontId="17" fillId="0" borderId="1" xfId="2" applyFont="1" applyBorder="1" applyAlignment="1">
      <alignment horizontal="right" vertical="center"/>
    </xf>
    <xf numFmtId="0" fontId="17" fillId="0" borderId="0" xfId="2" applyFont="1"/>
    <xf numFmtId="3" fontId="12" fillId="0" borderId="0" xfId="2" applyNumberFormat="1" applyFont="1"/>
    <xf numFmtId="168" fontId="12" fillId="0" borderId="1" xfId="2" applyNumberFormat="1" applyFont="1" applyBorder="1" applyAlignment="1">
      <alignment vertical="center"/>
    </xf>
    <xf numFmtId="165" fontId="12" fillId="0" borderId="1" xfId="2" applyNumberFormat="1" applyFont="1" applyBorder="1" applyAlignment="1">
      <alignment vertical="center"/>
    </xf>
    <xf numFmtId="165" fontId="17" fillId="0" borderId="1" xfId="2" applyNumberFormat="1" applyFont="1" applyBorder="1" applyAlignment="1">
      <alignment vertical="center"/>
    </xf>
    <xf numFmtId="165" fontId="17" fillId="0" borderId="1" xfId="2" applyNumberFormat="1" applyFont="1" applyBorder="1"/>
    <xf numFmtId="165" fontId="17" fillId="2" borderId="1" xfId="2" applyNumberFormat="1" applyFont="1" applyFill="1" applyBorder="1" applyAlignment="1">
      <alignment wrapText="1"/>
    </xf>
    <xf numFmtId="165" fontId="12" fillId="0" borderId="1" xfId="3" applyNumberFormat="1" applyFont="1" applyBorder="1" applyAlignment="1">
      <alignment vertical="center"/>
    </xf>
    <xf numFmtId="165" fontId="17" fillId="0" borderId="1" xfId="3" applyNumberFormat="1" applyFont="1" applyBorder="1" applyAlignment="1">
      <alignment vertical="center"/>
    </xf>
    <xf numFmtId="165" fontId="17" fillId="0" borderId="1" xfId="3" applyNumberFormat="1" applyFont="1" applyBorder="1"/>
    <xf numFmtId="165" fontId="17" fillId="2" borderId="1" xfId="3" applyNumberFormat="1" applyFont="1" applyFill="1" applyBorder="1"/>
    <xf numFmtId="165" fontId="17" fillId="0" borderId="1" xfId="3" applyNumberFormat="1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0" fontId="12" fillId="0" borderId="0" xfId="0" applyFont="1"/>
    <xf numFmtId="3" fontId="12" fillId="0" borderId="0" xfId="0" applyNumberFormat="1" applyFont="1"/>
    <xf numFmtId="0" fontId="19" fillId="0" borderId="1" xfId="0" applyFont="1" applyBorder="1"/>
    <xf numFmtId="0" fontId="13" fillId="0" borderId="1" xfId="0" applyFont="1" applyBorder="1"/>
    <xf numFmtId="165" fontId="0" fillId="0" borderId="1" xfId="0" applyNumberFormat="1" applyBorder="1"/>
    <xf numFmtId="0" fontId="20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6" fillId="0" borderId="0" xfId="0" applyNumberFormat="1" applyFont="1"/>
    <xf numFmtId="166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1" fillId="0" borderId="0" xfId="2" applyFont="1"/>
    <xf numFmtId="0" fontId="21" fillId="0" borderId="0" xfId="0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15" fontId="17" fillId="0" borderId="0" xfId="2" applyNumberFormat="1" applyFont="1" applyAlignment="1">
      <alignment vertical="center"/>
    </xf>
    <xf numFmtId="3" fontId="17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17" fontId="17" fillId="0" borderId="1" xfId="2" applyNumberFormat="1" applyFont="1" applyBorder="1" applyAlignment="1">
      <alignment horizontal="center"/>
    </xf>
    <xf numFmtId="167" fontId="17" fillId="0" borderId="1" xfId="2" applyNumberFormat="1" applyFont="1" applyBorder="1" applyAlignment="1">
      <alignment horizontal="center"/>
    </xf>
    <xf numFmtId="165" fontId="17" fillId="0" borderId="1" xfId="2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4" fontId="17" fillId="0" borderId="1" xfId="2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/>
    <xf numFmtId="4" fontId="21" fillId="0" borderId="0" xfId="0" applyNumberFormat="1" applyFont="1"/>
    <xf numFmtId="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/>
    <xf numFmtId="4" fontId="12" fillId="0" borderId="0" xfId="0" applyNumberFormat="1" applyFont="1"/>
    <xf numFmtId="4" fontId="12" fillId="0" borderId="3" xfId="0" applyNumberFormat="1" applyFont="1" applyBorder="1"/>
    <xf numFmtId="4" fontId="12" fillId="0" borderId="4" xfId="0" applyNumberFormat="1" applyFont="1" applyBorder="1"/>
    <xf numFmtId="0" fontId="12" fillId="0" borderId="5" xfId="0" applyFont="1" applyBorder="1"/>
    <xf numFmtId="0" fontId="12" fillId="0" borderId="4" xfId="0" applyFont="1" applyBorder="1"/>
    <xf numFmtId="4" fontId="12" fillId="0" borderId="6" xfId="0" applyNumberFormat="1" applyFont="1" applyBorder="1"/>
    <xf numFmtId="0" fontId="17" fillId="0" borderId="0" xfId="0" applyFont="1"/>
    <xf numFmtId="4" fontId="24" fillId="3" borderId="0" xfId="0" applyNumberFormat="1" applyFont="1" applyFill="1"/>
    <xf numFmtId="4" fontId="24" fillId="0" borderId="0" xfId="0" applyNumberFormat="1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4" fontId="24" fillId="0" borderId="0" xfId="2" applyNumberFormat="1" applyFont="1"/>
    <xf numFmtId="4" fontId="17" fillId="0" borderId="0" xfId="2" applyNumberFormat="1" applyFont="1"/>
    <xf numFmtId="3" fontId="24" fillId="0" borderId="0" xfId="2" applyNumberFormat="1" applyFont="1"/>
    <xf numFmtId="0" fontId="25" fillId="0" borderId="0" xfId="2" applyFont="1"/>
    <xf numFmtId="0" fontId="24" fillId="0" borderId="0" xfId="2" applyFont="1"/>
    <xf numFmtId="0" fontId="12" fillId="0" borderId="1" xfId="2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164" fontId="27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7" fontId="16" fillId="0" borderId="1" xfId="0" applyNumberFormat="1" applyFont="1" applyBorder="1"/>
    <xf numFmtId="0" fontId="16" fillId="0" borderId="1" xfId="0" applyFont="1" applyBorder="1" applyAlignment="1">
      <alignment horizontal="left"/>
    </xf>
    <xf numFmtId="17" fontId="16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64" fontId="27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left"/>
    </xf>
    <xf numFmtId="164" fontId="28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/>
    </xf>
    <xf numFmtId="4" fontId="16" fillId="0" borderId="1" xfId="0" applyNumberFormat="1" applyFont="1" applyBorder="1"/>
    <xf numFmtId="4" fontId="15" fillId="0" borderId="1" xfId="0" applyNumberFormat="1" applyFont="1" applyBorder="1"/>
    <xf numFmtId="4" fontId="15" fillId="0" borderId="0" xfId="0" applyNumberFormat="1" applyFont="1"/>
    <xf numFmtId="165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4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7" fontId="16" fillId="0" borderId="0" xfId="0" applyNumberFormat="1" applyFont="1"/>
    <xf numFmtId="4" fontId="16" fillId="0" borderId="0" xfId="0" applyNumberFormat="1" applyFont="1" applyAlignment="1">
      <alignment horizontal="left"/>
    </xf>
    <xf numFmtId="14" fontId="16" fillId="0" borderId="0" xfId="0" applyNumberFormat="1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165" fontId="28" fillId="0" borderId="0" xfId="0" applyNumberFormat="1" applyFont="1" applyAlignment="1">
      <alignment horizontal="center"/>
    </xf>
    <xf numFmtId="17" fontId="15" fillId="0" borderId="0" xfId="0" applyNumberFormat="1" applyFont="1"/>
    <xf numFmtId="0" fontId="15" fillId="0" borderId="0" xfId="0" applyFont="1" applyAlignment="1">
      <alignment horizontal="left"/>
    </xf>
    <xf numFmtId="164" fontId="28" fillId="0" borderId="0" xfId="0" applyNumberFormat="1" applyFont="1" applyAlignment="1">
      <alignment horizontal="center" vertical="center"/>
    </xf>
    <xf numFmtId="4" fontId="28" fillId="0" borderId="0" xfId="0" applyNumberFormat="1" applyFont="1"/>
    <xf numFmtId="4" fontId="28" fillId="0" borderId="0" xfId="0" applyNumberFormat="1" applyFont="1" applyAlignment="1">
      <alignment horizontal="left"/>
    </xf>
    <xf numFmtId="0" fontId="28" fillId="0" borderId="0" xfId="0" applyFont="1"/>
    <xf numFmtId="4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0" fontId="16" fillId="0" borderId="0" xfId="0" applyFont="1" applyAlignment="1">
      <alignment wrapText="1"/>
    </xf>
    <xf numFmtId="4" fontId="27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6" fillId="0" borderId="0" xfId="0" applyFont="1" applyAlignment="1">
      <alignment horizontal="left" wrapText="1"/>
    </xf>
    <xf numFmtId="164" fontId="16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wrapText="1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65" fontId="26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0" fontId="0" fillId="0" borderId="9" xfId="0" applyBorder="1"/>
    <xf numFmtId="0" fontId="31" fillId="0" borderId="1" xfId="0" applyFont="1" applyBorder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164" fontId="27" fillId="0" borderId="0" xfId="0" applyNumberFormat="1" applyFont="1"/>
    <xf numFmtId="4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14" fontId="9" fillId="0" borderId="1" xfId="0" quotePrefix="1" applyNumberFormat="1" applyFont="1" applyBorder="1"/>
    <xf numFmtId="165" fontId="9" fillId="0" borderId="1" xfId="1" applyNumberFormat="1" applyFont="1" applyBorder="1"/>
    <xf numFmtId="165" fontId="9" fillId="0" borderId="1" xfId="0" applyNumberFormat="1" applyFont="1" applyBorder="1"/>
    <xf numFmtId="14" fontId="9" fillId="0" borderId="1" xfId="0" applyNumberFormat="1" applyFont="1" applyBorder="1"/>
    <xf numFmtId="0" fontId="33" fillId="0" borderId="1" xfId="0" applyFont="1" applyBorder="1"/>
    <xf numFmtId="0" fontId="33" fillId="0" borderId="0" xfId="0" applyFont="1"/>
    <xf numFmtId="2" fontId="33" fillId="0" borderId="1" xfId="1" applyNumberFormat="1" applyFont="1" applyBorder="1"/>
    <xf numFmtId="2" fontId="16" fillId="0" borderId="1" xfId="0" applyNumberFormat="1" applyFont="1" applyBorder="1"/>
    <xf numFmtId="165" fontId="15" fillId="0" borderId="1" xfId="0" applyNumberFormat="1" applyFont="1" applyBorder="1"/>
    <xf numFmtId="165" fontId="28" fillId="0" borderId="1" xfId="0" applyNumberFormat="1" applyFont="1" applyBorder="1"/>
    <xf numFmtId="165" fontId="16" fillId="0" borderId="0" xfId="0" applyNumberFormat="1" applyFont="1"/>
    <xf numFmtId="4" fontId="28" fillId="0" borderId="1" xfId="0" applyNumberFormat="1" applyFont="1" applyBorder="1"/>
    <xf numFmtId="17" fontId="10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29" fillId="0" borderId="1" xfId="0" applyFont="1" applyBorder="1" applyAlignment="1">
      <alignment horizontal="center"/>
    </xf>
    <xf numFmtId="4" fontId="29" fillId="0" borderId="1" xfId="0" applyNumberFormat="1" applyFont="1" applyBorder="1"/>
    <xf numFmtId="1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7" fillId="0" borderId="0" xfId="2" applyFont="1" applyAlignment="1">
      <alignment horizontal="center" wrapText="1"/>
    </xf>
    <xf numFmtId="0" fontId="34" fillId="0" borderId="10" xfId="2" applyFont="1" applyBorder="1" applyAlignment="1">
      <alignment horizontal="center" wrapText="1"/>
    </xf>
    <xf numFmtId="0" fontId="35" fillId="0" borderId="1" xfId="2" applyFont="1" applyBorder="1"/>
    <xf numFmtId="165" fontId="35" fillId="0" borderId="1" xfId="2" applyNumberFormat="1" applyFont="1" applyBorder="1"/>
    <xf numFmtId="165" fontId="36" fillId="0" borderId="1" xfId="2" applyNumberFormat="1" applyFont="1" applyBorder="1"/>
    <xf numFmtId="165" fontId="16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165" fontId="21" fillId="0" borderId="0" xfId="2" applyNumberFormat="1" applyFont="1"/>
    <xf numFmtId="14" fontId="0" fillId="0" borderId="1" xfId="0" applyNumberFormat="1" applyBorder="1"/>
    <xf numFmtId="0" fontId="37" fillId="0" borderId="1" xfId="0" applyFont="1" applyBorder="1"/>
    <xf numFmtId="165" fontId="19" fillId="0" borderId="1" xfId="0" applyNumberFormat="1" applyFont="1" applyBorder="1"/>
    <xf numFmtId="0" fontId="38" fillId="0" borderId="1" xfId="0" applyFont="1" applyBorder="1"/>
    <xf numFmtId="168" fontId="38" fillId="0" borderId="1" xfId="0" applyNumberFormat="1" applyFont="1" applyBorder="1"/>
    <xf numFmtId="165" fontId="38" fillId="0" borderId="1" xfId="0" applyNumberFormat="1" applyFont="1" applyBorder="1"/>
    <xf numFmtId="169" fontId="38" fillId="0" borderId="1" xfId="0" applyNumberFormat="1" applyFont="1" applyBorder="1"/>
    <xf numFmtId="165" fontId="38" fillId="0" borderId="0" xfId="0" applyNumberFormat="1" applyFont="1"/>
    <xf numFmtId="0" fontId="38" fillId="0" borderId="1" xfId="0" applyFont="1" applyBorder="1" applyAlignment="1">
      <alignment horizontal="left"/>
    </xf>
    <xf numFmtId="165" fontId="0" fillId="0" borderId="2" xfId="0" applyNumberFormat="1" applyBorder="1"/>
    <xf numFmtId="165" fontId="26" fillId="0" borderId="2" xfId="0" applyNumberFormat="1" applyFont="1" applyBorder="1"/>
    <xf numFmtId="165" fontId="13" fillId="0" borderId="2" xfId="0" applyNumberFormat="1" applyFont="1" applyBorder="1"/>
    <xf numFmtId="165" fontId="32" fillId="0" borderId="0" xfId="0" applyNumberFormat="1" applyFont="1"/>
    <xf numFmtId="165" fontId="29" fillId="0" borderId="0" xfId="0" applyNumberFormat="1" applyFont="1"/>
    <xf numFmtId="0" fontId="19" fillId="0" borderId="0" xfId="0" applyFont="1"/>
    <xf numFmtId="0" fontId="18" fillId="0" borderId="0" xfId="0" applyFont="1"/>
    <xf numFmtId="8" fontId="13" fillId="0" borderId="0" xfId="0" applyNumberFormat="1" applyFont="1"/>
    <xf numFmtId="0" fontId="13" fillId="0" borderId="0" xfId="0" applyFont="1"/>
    <xf numFmtId="0" fontId="30" fillId="0" borderId="0" xfId="0" applyFont="1" applyAlignment="1">
      <alignment horizontal="left" vertical="center"/>
    </xf>
    <xf numFmtId="8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8" fontId="13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0" fontId="30" fillId="0" borderId="0" xfId="0" applyFont="1"/>
    <xf numFmtId="8" fontId="0" fillId="0" borderId="0" xfId="0" applyNumberFormat="1"/>
    <xf numFmtId="165" fontId="18" fillId="0" borderId="0" xfId="0" applyNumberFormat="1" applyFont="1"/>
    <xf numFmtId="4" fontId="15" fillId="0" borderId="1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10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165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center"/>
    </xf>
    <xf numFmtId="165" fontId="16" fillId="0" borderId="2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wrapText="1"/>
    </xf>
    <xf numFmtId="165" fontId="39" fillId="0" borderId="1" xfId="0" applyNumberFormat="1" applyFont="1" applyBorder="1" applyAlignment="1">
      <alignment horizontal="center"/>
    </xf>
    <xf numFmtId="165" fontId="39" fillId="0" borderId="0" xfId="0" applyNumberFormat="1" applyFont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6" fillId="0" borderId="2" xfId="0" applyNumberFormat="1" applyFont="1" applyBorder="1" applyAlignment="1">
      <alignment horizontal="center"/>
    </xf>
    <xf numFmtId="4" fontId="16" fillId="0" borderId="8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3" fontId="17" fillId="0" borderId="0" xfId="2" applyNumberFormat="1" applyFont="1"/>
    <xf numFmtId="15" fontId="15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left" vertical="center"/>
    </xf>
    <xf numFmtId="165" fontId="27" fillId="0" borderId="1" xfId="0" applyNumberFormat="1" applyFont="1" applyBorder="1" applyAlignment="1">
      <alignment horizontal="left" vertical="top"/>
    </xf>
    <xf numFmtId="0" fontId="16" fillId="0" borderId="1" xfId="0" quotePrefix="1" applyFont="1" applyBorder="1" applyAlignment="1">
      <alignment horizontal="center"/>
    </xf>
    <xf numFmtId="165" fontId="33" fillId="0" borderId="1" xfId="1" applyNumberFormat="1" applyFont="1" applyBorder="1"/>
    <xf numFmtId="165" fontId="15" fillId="0" borderId="0" xfId="0" applyNumberFormat="1" applyFont="1"/>
    <xf numFmtId="165" fontId="29" fillId="0" borderId="1" xfId="0" applyNumberFormat="1" applyFont="1" applyBorder="1"/>
    <xf numFmtId="165" fontId="28" fillId="0" borderId="0" xfId="0" applyNumberFormat="1" applyFont="1"/>
    <xf numFmtId="165" fontId="27" fillId="0" borderId="0" xfId="0" applyNumberFormat="1" applyFont="1"/>
  </cellXfs>
  <cellStyles count="5">
    <cellStyle name="Comma" xfId="1" builtinId="3"/>
    <cellStyle name="Comma 2" xfId="3" xr:uid="{00727BD6-0D7D-4067-A07F-00FEED6145A2}"/>
    <cellStyle name="Currency 2" xfId="4" xr:uid="{B875E321-E0CF-4570-BABB-913180F1C1BA}"/>
    <cellStyle name="Normal" xfId="0" builtinId="0"/>
    <cellStyle name="Normal 2" xfId="2" xr:uid="{B17B417F-E67E-4D4D-B5B0-BF3FD68002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2"/>
  <sheetViews>
    <sheetView tabSelected="1" zoomScaleNormal="100" workbookViewId="0">
      <pane xSplit="2" ySplit="5" topLeftCell="C62" activePane="bottomRight" state="frozen"/>
      <selection pane="topRight" activeCell="C1" sqref="C1"/>
      <selection pane="bottomLeft" activeCell="A6" sqref="A6"/>
      <selection pane="bottomRight" activeCell="B79" sqref="B79"/>
    </sheetView>
  </sheetViews>
  <sheetFormatPr defaultColWidth="9.109375" defaultRowHeight="14.4" x14ac:dyDescent="0.3"/>
  <cols>
    <col min="1" max="1" width="15.5546875" style="131" customWidth="1"/>
    <col min="2" max="2" width="29.5546875" style="4" bestFit="1" customWidth="1"/>
    <col min="3" max="3" width="48.88671875" style="126" bestFit="1" customWidth="1"/>
    <col min="4" max="4" width="15.332031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10" width="12.33203125" style="124" customWidth="1"/>
    <col min="11" max="12" width="9.33203125" style="124" customWidth="1"/>
    <col min="13" max="14" width="12.6640625" style="124" customWidth="1"/>
    <col min="15" max="15" width="9" style="124" customWidth="1"/>
    <col min="16" max="16" width="12.33203125" style="124" customWidth="1"/>
    <col min="17" max="17" width="11.88671875" style="124" customWidth="1"/>
    <col min="18" max="18" width="11.109375" style="124" customWidth="1"/>
    <col min="19" max="19" width="12.109375" style="124" customWidth="1"/>
    <col min="20" max="22" width="11.44140625" style="124" customWidth="1"/>
    <col min="23" max="23" width="9.109375" style="124"/>
    <col min="24" max="24" width="13.77734375" style="124" customWidth="1"/>
    <col min="25" max="25" width="9.109375" style="124"/>
    <col min="26" max="27" width="11.33203125" style="124" customWidth="1"/>
    <col min="28" max="28" width="13.21875" style="6" bestFit="1" customWidth="1"/>
    <col min="29" max="29" width="9.109375" style="4"/>
    <col min="30" max="30" width="9.33203125" style="4" customWidth="1"/>
    <col min="31" max="16384" width="9.109375" style="4"/>
  </cols>
  <sheetData>
    <row r="1" spans="1:30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  <c r="P1" s="108"/>
      <c r="Q1" s="108"/>
      <c r="R1" s="107"/>
      <c r="S1" s="107"/>
      <c r="T1" s="107"/>
      <c r="U1" s="107"/>
      <c r="V1" s="107"/>
      <c r="W1" s="108"/>
      <c r="X1" s="108"/>
      <c r="Y1" s="107"/>
      <c r="Z1" s="108"/>
      <c r="AA1" s="108"/>
    </row>
    <row r="2" spans="1:30" x14ac:dyDescent="0.3">
      <c r="A2" s="109"/>
      <c r="B2" s="267" t="s">
        <v>96</v>
      </c>
      <c r="C2" s="267"/>
      <c r="D2" s="266" t="s">
        <v>137</v>
      </c>
      <c r="E2" s="266"/>
      <c r="F2" s="266"/>
      <c r="G2" s="266"/>
      <c r="H2" s="266"/>
      <c r="I2" s="266"/>
      <c r="J2" s="237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"/>
      <c r="AD2" s="6"/>
    </row>
    <row r="3" spans="1:30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C3" s="6"/>
      <c r="AD3" s="6"/>
    </row>
    <row r="4" spans="1:30" s="53" customFormat="1" ht="86.4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10</v>
      </c>
      <c r="J4" s="102" t="s">
        <v>108</v>
      </c>
      <c r="K4" s="102" t="s">
        <v>11</v>
      </c>
      <c r="L4" s="102" t="s">
        <v>141</v>
      </c>
      <c r="M4" s="102" t="s">
        <v>87</v>
      </c>
      <c r="N4" s="102" t="s">
        <v>19</v>
      </c>
      <c r="O4" s="102" t="s">
        <v>6</v>
      </c>
      <c r="P4" s="102" t="s">
        <v>57</v>
      </c>
      <c r="Q4" s="102" t="s">
        <v>17</v>
      </c>
      <c r="R4" s="102" t="s">
        <v>65</v>
      </c>
      <c r="S4" s="102" t="s">
        <v>92</v>
      </c>
      <c r="T4" s="102" t="s">
        <v>60</v>
      </c>
      <c r="U4" s="102" t="s">
        <v>13</v>
      </c>
      <c r="V4" s="102" t="s">
        <v>126</v>
      </c>
      <c r="W4" s="102" t="s">
        <v>147</v>
      </c>
      <c r="X4" s="102" t="s">
        <v>206</v>
      </c>
      <c r="Y4" s="102" t="s">
        <v>99</v>
      </c>
      <c r="Z4" s="102" t="s">
        <v>102</v>
      </c>
      <c r="AA4" s="102" t="s">
        <v>138</v>
      </c>
      <c r="AB4" s="8" t="s">
        <v>139</v>
      </c>
      <c r="AC4" s="8" t="s">
        <v>95</v>
      </c>
      <c r="AD4" s="251" t="s">
        <v>173</v>
      </c>
    </row>
    <row r="5" spans="1:30" s="53" customFormat="1" x14ac:dyDescent="0.3">
      <c r="A5" s="8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8"/>
      <c r="AC5" s="8"/>
      <c r="AD5" s="8"/>
    </row>
    <row r="6" spans="1:30" s="53" customFormat="1" x14ac:dyDescent="0.3">
      <c r="A6" s="113"/>
      <c r="B6" s="212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  <c r="P6" s="108" t="s">
        <v>2</v>
      </c>
      <c r="Q6" s="108" t="s">
        <v>2</v>
      </c>
      <c r="R6" s="108" t="s">
        <v>2</v>
      </c>
      <c r="S6" s="108" t="s">
        <v>2</v>
      </c>
      <c r="T6" s="108" t="s">
        <v>2</v>
      </c>
      <c r="U6" s="108" t="s">
        <v>2</v>
      </c>
      <c r="V6" s="108" t="s">
        <v>2</v>
      </c>
      <c r="W6" s="108" t="s">
        <v>2</v>
      </c>
      <c r="X6" s="108" t="s">
        <v>2</v>
      </c>
      <c r="Y6" s="108" t="s">
        <v>2</v>
      </c>
      <c r="Z6" s="108" t="s">
        <v>2</v>
      </c>
      <c r="AA6" s="108" t="s">
        <v>2</v>
      </c>
      <c r="AB6" s="8" t="s">
        <v>2</v>
      </c>
      <c r="AC6" s="8" t="s">
        <v>2</v>
      </c>
      <c r="AD6" s="8"/>
    </row>
    <row r="7" spans="1:30" s="53" customFormat="1" x14ac:dyDescent="0.3">
      <c r="A7" s="114" t="s">
        <v>59</v>
      </c>
      <c r="B7" s="212" t="s">
        <v>104</v>
      </c>
      <c r="C7" s="212" t="s">
        <v>108</v>
      </c>
      <c r="D7" s="214">
        <v>474.2</v>
      </c>
      <c r="E7" s="103" t="s">
        <v>83</v>
      </c>
      <c r="F7" s="252">
        <v>474.2</v>
      </c>
      <c r="G7" s="107"/>
      <c r="H7" s="108"/>
      <c r="I7" s="108">
        <v>474.2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8"/>
      <c r="AC7" s="8"/>
      <c r="AD7" s="8"/>
    </row>
    <row r="8" spans="1:30" s="53" customFormat="1" x14ac:dyDescent="0.3">
      <c r="A8" s="114" t="s">
        <v>59</v>
      </c>
      <c r="B8" s="212" t="s">
        <v>103</v>
      </c>
      <c r="C8" s="212" t="s">
        <v>109</v>
      </c>
      <c r="D8" s="214">
        <v>8</v>
      </c>
      <c r="E8" s="103" t="s">
        <v>83</v>
      </c>
      <c r="F8" s="252">
        <v>8</v>
      </c>
      <c r="G8" s="107"/>
      <c r="H8" s="108"/>
      <c r="I8" s="108"/>
      <c r="J8" s="108"/>
      <c r="K8" s="108"/>
      <c r="L8" s="108">
        <v>8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8"/>
      <c r="AC8" s="8"/>
      <c r="AD8" s="8"/>
    </row>
    <row r="9" spans="1:30" s="53" customFormat="1" x14ac:dyDescent="0.3">
      <c r="A9" s="114" t="s">
        <v>59</v>
      </c>
      <c r="B9" s="213" t="s">
        <v>88</v>
      </c>
      <c r="C9" s="213" t="s">
        <v>110</v>
      </c>
      <c r="D9" s="214">
        <v>47</v>
      </c>
      <c r="E9" s="103" t="s">
        <v>83</v>
      </c>
      <c r="F9" s="252">
        <v>47</v>
      </c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8"/>
      <c r="AC9" s="8"/>
      <c r="AD9" s="8"/>
    </row>
    <row r="10" spans="1:30" x14ac:dyDescent="0.3">
      <c r="A10" s="114" t="s">
        <v>59</v>
      </c>
      <c r="B10" s="213" t="s">
        <v>105</v>
      </c>
      <c r="C10" s="215" t="s">
        <v>113</v>
      </c>
      <c r="D10" s="214">
        <v>42</v>
      </c>
      <c r="E10" s="103" t="s">
        <v>83</v>
      </c>
      <c r="F10" s="252">
        <v>42</v>
      </c>
      <c r="G10" s="107"/>
      <c r="H10" s="108">
        <v>7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>
        <v>35</v>
      </c>
      <c r="X10" s="108"/>
      <c r="Y10" s="108"/>
      <c r="Z10" s="108"/>
      <c r="AA10" s="108"/>
      <c r="AC10" s="6"/>
      <c r="AD10" s="6"/>
    </row>
    <row r="11" spans="1:30" x14ac:dyDescent="0.3">
      <c r="A11" s="114" t="s">
        <v>59</v>
      </c>
      <c r="B11" s="213" t="s">
        <v>106</v>
      </c>
      <c r="C11" s="213" t="s">
        <v>111</v>
      </c>
      <c r="D11" s="214">
        <v>60</v>
      </c>
      <c r="E11" s="103" t="s">
        <v>83</v>
      </c>
      <c r="F11" s="252">
        <v>60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>
        <v>60</v>
      </c>
      <c r="W11" s="108"/>
      <c r="X11" s="108"/>
      <c r="Y11" s="108"/>
      <c r="Z11" s="108"/>
      <c r="AA11" s="108"/>
      <c r="AC11" s="6"/>
      <c r="AD11" s="6"/>
    </row>
    <row r="12" spans="1:30" x14ac:dyDescent="0.3">
      <c r="A12" s="114" t="s">
        <v>84</v>
      </c>
      <c r="B12" s="212" t="s">
        <v>103</v>
      </c>
      <c r="C12" s="212" t="s">
        <v>109</v>
      </c>
      <c r="D12" s="214">
        <v>8</v>
      </c>
      <c r="E12" s="103" t="s">
        <v>83</v>
      </c>
      <c r="F12" s="252">
        <v>8</v>
      </c>
      <c r="G12" s="107"/>
      <c r="H12" s="108"/>
      <c r="I12" s="108"/>
      <c r="J12" s="108"/>
      <c r="K12" s="108"/>
      <c r="L12" s="108">
        <v>8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C12" s="6"/>
      <c r="AD12" s="6"/>
    </row>
    <row r="13" spans="1:30" x14ac:dyDescent="0.3">
      <c r="A13" s="114" t="s">
        <v>84</v>
      </c>
      <c r="B13" s="213" t="s">
        <v>113</v>
      </c>
      <c r="C13" s="213" t="s">
        <v>105</v>
      </c>
      <c r="D13" s="214">
        <v>42</v>
      </c>
      <c r="E13" s="103" t="s">
        <v>83</v>
      </c>
      <c r="F13" s="252">
        <v>42</v>
      </c>
      <c r="G13" s="107"/>
      <c r="H13" s="108">
        <v>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>
        <v>35</v>
      </c>
      <c r="X13" s="108"/>
      <c r="Y13" s="108"/>
      <c r="Z13" s="108"/>
      <c r="AA13" s="108"/>
      <c r="AC13" s="6"/>
      <c r="AD13" s="6"/>
    </row>
    <row r="14" spans="1:30" x14ac:dyDescent="0.3">
      <c r="A14" s="114" t="s">
        <v>85</v>
      </c>
      <c r="B14" s="212" t="s">
        <v>104</v>
      </c>
      <c r="C14" s="212" t="s">
        <v>108</v>
      </c>
      <c r="D14" s="216">
        <v>1327.8</v>
      </c>
      <c r="E14" s="103" t="s">
        <v>83</v>
      </c>
      <c r="F14" s="253">
        <v>1327.8</v>
      </c>
      <c r="G14" s="107"/>
      <c r="H14" s="108"/>
      <c r="I14" s="108">
        <v>1327.8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C14" s="6"/>
      <c r="AD14" s="6"/>
    </row>
    <row r="15" spans="1:30" x14ac:dyDescent="0.3">
      <c r="A15" s="114" t="s">
        <v>85</v>
      </c>
      <c r="B15" s="212" t="s">
        <v>103</v>
      </c>
      <c r="C15" s="212" t="s">
        <v>109</v>
      </c>
      <c r="D15" s="214">
        <v>8</v>
      </c>
      <c r="E15" s="103" t="s">
        <v>83</v>
      </c>
      <c r="F15" s="252">
        <v>8</v>
      </c>
      <c r="G15" s="107"/>
      <c r="H15" s="108"/>
      <c r="I15" s="108"/>
      <c r="J15" s="108"/>
      <c r="K15" s="108"/>
      <c r="L15" s="108">
        <v>8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C15" s="6"/>
      <c r="AD15" s="6"/>
    </row>
    <row r="16" spans="1:30" x14ac:dyDescent="0.3">
      <c r="A16" s="114" t="s">
        <v>85</v>
      </c>
      <c r="B16" s="213" t="s">
        <v>105</v>
      </c>
      <c r="C16" s="215" t="s">
        <v>113</v>
      </c>
      <c r="D16" s="214">
        <v>42</v>
      </c>
      <c r="E16" s="103" t="s">
        <v>83</v>
      </c>
      <c r="F16" s="252">
        <v>42</v>
      </c>
      <c r="G16" s="107"/>
      <c r="H16" s="108">
        <v>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35</v>
      </c>
      <c r="X16" s="108"/>
      <c r="Y16" s="108"/>
      <c r="Z16" s="108"/>
      <c r="AA16" s="108"/>
      <c r="AC16" s="6"/>
      <c r="AD16" s="6"/>
    </row>
    <row r="17" spans="1:30" x14ac:dyDescent="0.3">
      <c r="A17" s="114" t="s">
        <v>85</v>
      </c>
      <c r="B17" s="212" t="s">
        <v>112</v>
      </c>
      <c r="C17" s="212" t="s">
        <v>67</v>
      </c>
      <c r="D17" s="214">
        <v>52.37</v>
      </c>
      <c r="E17" s="103" t="s">
        <v>83</v>
      </c>
      <c r="F17" s="252">
        <v>52.37</v>
      </c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>
        <v>52.37</v>
      </c>
      <c r="AA17" s="108"/>
      <c r="AC17" s="6"/>
      <c r="AD17" s="6"/>
    </row>
    <row r="18" spans="1:30" x14ac:dyDescent="0.3">
      <c r="A18" s="114" t="s">
        <v>86</v>
      </c>
      <c r="B18" s="212" t="s">
        <v>104</v>
      </c>
      <c r="C18" s="212" t="s">
        <v>108</v>
      </c>
      <c r="D18" s="216">
        <v>972.25</v>
      </c>
      <c r="E18" s="107" t="s">
        <v>83</v>
      </c>
      <c r="F18" s="253">
        <v>972.25</v>
      </c>
      <c r="G18" s="107"/>
      <c r="H18" s="108"/>
      <c r="I18" s="108">
        <v>972.25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C18" s="6"/>
      <c r="AD18" s="6"/>
    </row>
    <row r="19" spans="1:30" x14ac:dyDescent="0.3">
      <c r="A19" s="114" t="s">
        <v>86</v>
      </c>
      <c r="B19" s="212" t="s">
        <v>103</v>
      </c>
      <c r="C19" s="212" t="s">
        <v>109</v>
      </c>
      <c r="D19" s="214">
        <v>8</v>
      </c>
      <c r="E19" s="107" t="s">
        <v>83</v>
      </c>
      <c r="F19" s="252">
        <v>8</v>
      </c>
      <c r="G19" s="107"/>
      <c r="H19" s="108"/>
      <c r="I19" s="108"/>
      <c r="J19" s="108"/>
      <c r="K19" s="108"/>
      <c r="L19" s="108">
        <v>8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C19" s="6"/>
      <c r="AD19" s="6"/>
    </row>
    <row r="20" spans="1:30" x14ac:dyDescent="0.3">
      <c r="A20" s="114" t="s">
        <v>86</v>
      </c>
      <c r="B20" s="213" t="s">
        <v>105</v>
      </c>
      <c r="C20" s="212" t="s">
        <v>113</v>
      </c>
      <c r="D20" s="214">
        <v>42</v>
      </c>
      <c r="E20" s="107" t="s">
        <v>83</v>
      </c>
      <c r="F20" s="252">
        <v>42</v>
      </c>
      <c r="G20" s="107"/>
      <c r="H20" s="108">
        <v>7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>
        <v>35</v>
      </c>
      <c r="X20" s="108"/>
      <c r="Y20" s="108"/>
      <c r="Z20" s="108"/>
      <c r="AA20" s="108"/>
      <c r="AC20" s="6"/>
      <c r="AD20" s="6"/>
    </row>
    <row r="21" spans="1:30" x14ac:dyDescent="0.3">
      <c r="A21" s="114" t="s">
        <v>86</v>
      </c>
      <c r="B21" s="213" t="s">
        <v>107</v>
      </c>
      <c r="C21" s="212" t="s">
        <v>114</v>
      </c>
      <c r="D21" s="214">
        <v>363.41</v>
      </c>
      <c r="E21" s="107" t="s">
        <v>83</v>
      </c>
      <c r="F21" s="252">
        <v>363.41</v>
      </c>
      <c r="G21" s="107"/>
      <c r="H21" s="108"/>
      <c r="I21" s="108">
        <v>363.41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C21" s="6"/>
      <c r="AD21" s="6"/>
    </row>
    <row r="22" spans="1:30" x14ac:dyDescent="0.3">
      <c r="A22" s="114" t="s">
        <v>115</v>
      </c>
      <c r="B22" s="212" t="s">
        <v>116</v>
      </c>
      <c r="C22" s="212" t="s">
        <v>108</v>
      </c>
      <c r="D22" s="216">
        <v>972.05</v>
      </c>
      <c r="E22" s="107" t="s">
        <v>83</v>
      </c>
      <c r="F22" s="254">
        <v>972.05</v>
      </c>
      <c r="G22" s="107"/>
      <c r="H22" s="108"/>
      <c r="I22" s="108">
        <v>972.05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C22" s="6"/>
      <c r="AD22" s="6"/>
    </row>
    <row r="23" spans="1:30" ht="13.5" customHeight="1" x14ac:dyDescent="0.3">
      <c r="A23" s="114" t="s">
        <v>115</v>
      </c>
      <c r="B23" s="212" t="s">
        <v>116</v>
      </c>
      <c r="C23" s="212" t="s">
        <v>108</v>
      </c>
      <c r="D23" s="216">
        <v>1103.26</v>
      </c>
      <c r="E23" s="107" t="s">
        <v>83</v>
      </c>
      <c r="F23" s="254">
        <v>1103.26</v>
      </c>
      <c r="G23" s="107"/>
      <c r="H23" s="108"/>
      <c r="I23" s="108">
        <v>1103.26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C23" s="6"/>
      <c r="AD23" s="6"/>
    </row>
    <row r="24" spans="1:30" x14ac:dyDescent="0.3">
      <c r="A24" s="114" t="s">
        <v>115</v>
      </c>
      <c r="B24" s="212" t="s">
        <v>103</v>
      </c>
      <c r="C24" s="212" t="s">
        <v>109</v>
      </c>
      <c r="D24" s="214">
        <v>8</v>
      </c>
      <c r="E24" s="107" t="s">
        <v>83</v>
      </c>
      <c r="F24" s="254">
        <v>8</v>
      </c>
      <c r="G24" s="107"/>
      <c r="H24" s="108"/>
      <c r="I24" s="108"/>
      <c r="J24" s="108"/>
      <c r="K24" s="108"/>
      <c r="L24" s="108">
        <v>8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C24" s="6"/>
      <c r="AD24" s="6"/>
    </row>
    <row r="25" spans="1:30" x14ac:dyDescent="0.3">
      <c r="A25" s="114" t="s">
        <v>115</v>
      </c>
      <c r="B25" s="213" t="s">
        <v>113</v>
      </c>
      <c r="C25" s="213" t="s">
        <v>105</v>
      </c>
      <c r="D25" s="214">
        <v>42</v>
      </c>
      <c r="E25" s="103" t="s">
        <v>83</v>
      </c>
      <c r="F25" s="254">
        <v>42</v>
      </c>
      <c r="G25" s="107"/>
      <c r="H25" s="108">
        <v>7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>
        <v>35</v>
      </c>
      <c r="X25" s="108"/>
      <c r="Y25" s="108"/>
      <c r="Z25" s="108"/>
      <c r="AA25" s="108"/>
      <c r="AC25" s="6"/>
      <c r="AD25" s="6"/>
    </row>
    <row r="26" spans="1:30" s="53" customFormat="1" x14ac:dyDescent="0.3">
      <c r="A26" s="114" t="s">
        <v>115</v>
      </c>
      <c r="B26" s="213" t="s">
        <v>117</v>
      </c>
      <c r="C26" s="215"/>
      <c r="D26" s="214">
        <v>265</v>
      </c>
      <c r="E26" s="103" t="s">
        <v>83</v>
      </c>
      <c r="F26" s="254">
        <v>265</v>
      </c>
      <c r="G26" s="107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8"/>
      <c r="AC26" s="8"/>
      <c r="AD26" s="8"/>
    </row>
    <row r="27" spans="1:30" s="53" customFormat="1" x14ac:dyDescent="0.3">
      <c r="A27" s="114" t="s">
        <v>89</v>
      </c>
      <c r="B27" s="212" t="s">
        <v>116</v>
      </c>
      <c r="C27" s="212" t="s">
        <v>187</v>
      </c>
      <c r="D27" s="214">
        <v>455.08</v>
      </c>
      <c r="E27" s="103" t="s">
        <v>83</v>
      </c>
      <c r="F27" s="107">
        <v>455.08</v>
      </c>
      <c r="G27" s="107"/>
      <c r="H27" s="108"/>
      <c r="I27" s="108">
        <v>455.08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8"/>
      <c r="AC27" s="8"/>
      <c r="AD27" s="8"/>
    </row>
    <row r="28" spans="1:30" s="53" customFormat="1" x14ac:dyDescent="0.3">
      <c r="A28" s="114" t="s">
        <v>89</v>
      </c>
      <c r="B28" s="212" t="s">
        <v>116</v>
      </c>
      <c r="C28" s="212" t="s">
        <v>188</v>
      </c>
      <c r="D28" s="214">
        <v>600</v>
      </c>
      <c r="E28" s="103" t="s">
        <v>83</v>
      </c>
      <c r="F28" s="107">
        <v>600</v>
      </c>
      <c r="G28" s="107"/>
      <c r="H28" s="108"/>
      <c r="I28" s="108">
        <v>600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8"/>
      <c r="AC28" s="8"/>
      <c r="AD28" s="8"/>
    </row>
    <row r="29" spans="1:30" x14ac:dyDescent="0.3">
      <c r="A29" s="114" t="s">
        <v>89</v>
      </c>
      <c r="B29" s="212" t="s">
        <v>103</v>
      </c>
      <c r="C29" s="212" t="s">
        <v>109</v>
      </c>
      <c r="D29" s="214">
        <v>8</v>
      </c>
      <c r="E29" s="103"/>
      <c r="F29" s="252"/>
      <c r="G29" s="107"/>
      <c r="H29" s="108"/>
      <c r="I29" s="108"/>
      <c r="J29" s="108"/>
      <c r="K29" s="108"/>
      <c r="L29" s="108">
        <v>8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C29" s="6"/>
      <c r="AD29" s="6"/>
    </row>
    <row r="30" spans="1:30" x14ac:dyDescent="0.3">
      <c r="A30" s="114" t="s">
        <v>89</v>
      </c>
      <c r="B30" s="213" t="s">
        <v>113</v>
      </c>
      <c r="C30" s="213" t="s">
        <v>105</v>
      </c>
      <c r="D30" s="214">
        <v>42</v>
      </c>
      <c r="E30" s="103" t="s">
        <v>83</v>
      </c>
      <c r="F30" s="252">
        <v>42</v>
      </c>
      <c r="G30" s="107"/>
      <c r="H30" s="108">
        <v>7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>
        <v>35</v>
      </c>
      <c r="X30" s="108"/>
      <c r="Y30" s="108"/>
      <c r="Z30" s="108"/>
      <c r="AA30" s="108"/>
      <c r="AC30" s="6"/>
      <c r="AD30" s="6"/>
    </row>
    <row r="31" spans="1:30" x14ac:dyDescent="0.3">
      <c r="A31" s="114" t="s">
        <v>89</v>
      </c>
      <c r="B31" s="213" t="s">
        <v>118</v>
      </c>
      <c r="C31" s="217" t="s">
        <v>120</v>
      </c>
      <c r="D31" s="214">
        <v>50.4</v>
      </c>
      <c r="E31" s="103" t="s">
        <v>83</v>
      </c>
      <c r="F31" s="252">
        <v>50.4</v>
      </c>
      <c r="G31" s="107"/>
      <c r="H31" s="108">
        <v>8.4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>
        <v>42</v>
      </c>
      <c r="AC31" s="6"/>
      <c r="AD31" s="6"/>
    </row>
    <row r="32" spans="1:30" x14ac:dyDescent="0.3">
      <c r="A32" s="114" t="s">
        <v>89</v>
      </c>
      <c r="B32" s="212" t="s">
        <v>119</v>
      </c>
      <c r="C32" s="212" t="s">
        <v>121</v>
      </c>
      <c r="D32" s="214">
        <v>198</v>
      </c>
      <c r="E32" s="103" t="s">
        <v>83</v>
      </c>
      <c r="F32" s="252">
        <v>198</v>
      </c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7">
        <v>198</v>
      </c>
      <c r="AC32" s="6"/>
      <c r="AD32" s="6"/>
    </row>
    <row r="33" spans="1:30" x14ac:dyDescent="0.3">
      <c r="A33" s="114" t="s">
        <v>89</v>
      </c>
      <c r="B33" s="212" t="s">
        <v>129</v>
      </c>
      <c r="C33" s="115" t="s">
        <v>108</v>
      </c>
      <c r="D33" s="246">
        <v>36</v>
      </c>
      <c r="E33" s="103" t="s">
        <v>83</v>
      </c>
      <c r="F33" s="107">
        <v>36</v>
      </c>
      <c r="G33" s="107"/>
      <c r="H33" s="108">
        <v>6</v>
      </c>
      <c r="I33" s="108"/>
      <c r="J33" s="108">
        <v>30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C33" s="6"/>
      <c r="AD33" s="6"/>
    </row>
    <row r="34" spans="1:30" x14ac:dyDescent="0.3">
      <c r="A34" s="114" t="s">
        <v>89</v>
      </c>
      <c r="B34" s="212" t="s">
        <v>129</v>
      </c>
      <c r="C34" s="115" t="s">
        <v>108</v>
      </c>
      <c r="D34" s="246">
        <v>36</v>
      </c>
      <c r="E34" s="103" t="s">
        <v>83</v>
      </c>
      <c r="F34" s="107">
        <v>36</v>
      </c>
      <c r="G34" s="107"/>
      <c r="H34" s="108">
        <v>6</v>
      </c>
      <c r="I34" s="108"/>
      <c r="J34" s="108">
        <v>30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C34" s="6"/>
      <c r="AD34" s="6"/>
    </row>
    <row r="35" spans="1:30" x14ac:dyDescent="0.3">
      <c r="A35" s="114" t="s">
        <v>89</v>
      </c>
      <c r="B35" s="212" t="s">
        <v>129</v>
      </c>
      <c r="C35" s="115" t="s">
        <v>108</v>
      </c>
      <c r="D35" s="246">
        <v>36</v>
      </c>
      <c r="E35" s="103" t="s">
        <v>83</v>
      </c>
      <c r="F35" s="107">
        <v>36</v>
      </c>
      <c r="G35" s="107"/>
      <c r="H35" s="108">
        <v>6</v>
      </c>
      <c r="I35" s="108"/>
      <c r="J35" s="108">
        <v>30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C35" s="6"/>
      <c r="AD35" s="6"/>
    </row>
    <row r="36" spans="1:30" x14ac:dyDescent="0.3">
      <c r="A36" s="114" t="s">
        <v>89</v>
      </c>
      <c r="B36" s="110" t="s">
        <v>174</v>
      </c>
      <c r="C36" s="110" t="s">
        <v>175</v>
      </c>
      <c r="D36" s="247">
        <v>2000</v>
      </c>
      <c r="E36" s="103" t="s">
        <v>83</v>
      </c>
      <c r="F36" s="107">
        <v>2000</v>
      </c>
      <c r="G36" s="107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C36" s="6"/>
      <c r="AD36" s="7">
        <v>2000</v>
      </c>
    </row>
    <row r="37" spans="1:30" x14ac:dyDescent="0.3">
      <c r="A37" s="114" t="s">
        <v>182</v>
      </c>
      <c r="B37" s="212" t="s">
        <v>116</v>
      </c>
      <c r="C37" s="212" t="s">
        <v>108</v>
      </c>
      <c r="D37" s="214">
        <v>182.35</v>
      </c>
      <c r="E37" s="103" t="s">
        <v>83</v>
      </c>
      <c r="F37" s="107">
        <v>182.35</v>
      </c>
      <c r="G37" s="107"/>
      <c r="H37" s="108"/>
      <c r="I37" s="108">
        <v>182.35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C37" s="6"/>
      <c r="AD37" s="6"/>
    </row>
    <row r="38" spans="1:30" x14ac:dyDescent="0.3">
      <c r="A38" s="114" t="s">
        <v>182</v>
      </c>
      <c r="B38" s="212" t="s">
        <v>116</v>
      </c>
      <c r="C38" s="212" t="s">
        <v>176</v>
      </c>
      <c r="D38" s="214">
        <v>600</v>
      </c>
      <c r="E38" s="103" t="s">
        <v>83</v>
      </c>
      <c r="F38" s="107">
        <v>600</v>
      </c>
      <c r="G38" s="107"/>
      <c r="H38" s="108"/>
      <c r="I38" s="108">
        <v>600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C38" s="6"/>
      <c r="AD38" s="6"/>
    </row>
    <row r="39" spans="1:30" x14ac:dyDescent="0.3">
      <c r="A39" s="114" t="s">
        <v>182</v>
      </c>
      <c r="B39" s="212" t="s">
        <v>103</v>
      </c>
      <c r="C39" s="212" t="s">
        <v>109</v>
      </c>
      <c r="D39" s="214">
        <v>8</v>
      </c>
      <c r="E39" s="103"/>
      <c r="F39" s="107"/>
      <c r="G39" s="107"/>
      <c r="H39" s="108"/>
      <c r="I39" s="108"/>
      <c r="J39" s="108"/>
      <c r="K39" s="108"/>
      <c r="L39" s="108">
        <v>8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C39" s="6"/>
      <c r="AD39" s="6"/>
    </row>
    <row r="40" spans="1:30" s="53" customFormat="1" x14ac:dyDescent="0.3">
      <c r="A40" s="114" t="s">
        <v>182</v>
      </c>
      <c r="B40" s="213" t="s">
        <v>113</v>
      </c>
      <c r="C40" s="213" t="s">
        <v>105</v>
      </c>
      <c r="D40" s="214">
        <v>42</v>
      </c>
      <c r="E40" s="103" t="s">
        <v>83</v>
      </c>
      <c r="F40" s="107">
        <v>42</v>
      </c>
      <c r="G40" s="107"/>
      <c r="H40" s="108">
        <v>7</v>
      </c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>
        <v>35</v>
      </c>
      <c r="X40" s="108"/>
      <c r="Y40" s="108"/>
      <c r="Z40" s="108"/>
      <c r="AA40" s="108"/>
      <c r="AB40" s="8"/>
      <c r="AC40" s="8"/>
      <c r="AD40" s="8"/>
    </row>
    <row r="41" spans="1:30" s="53" customFormat="1" x14ac:dyDescent="0.3">
      <c r="A41" s="114" t="s">
        <v>182</v>
      </c>
      <c r="B41" s="213" t="s">
        <v>177</v>
      </c>
      <c r="C41" s="217" t="s">
        <v>178</v>
      </c>
      <c r="D41" s="214">
        <v>415.62</v>
      </c>
      <c r="E41" s="103" t="s">
        <v>83</v>
      </c>
      <c r="F41" s="107">
        <v>415.62</v>
      </c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>
        <v>415.62</v>
      </c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8"/>
      <c r="AC41" s="8"/>
      <c r="AD41" s="8"/>
    </row>
    <row r="42" spans="1:30" x14ac:dyDescent="0.3">
      <c r="A42" s="114" t="s">
        <v>182</v>
      </c>
      <c r="B42" s="212" t="s">
        <v>177</v>
      </c>
      <c r="C42" s="212" t="s">
        <v>179</v>
      </c>
      <c r="D42" s="214">
        <v>245</v>
      </c>
      <c r="E42" s="103" t="s">
        <v>83</v>
      </c>
      <c r="F42" s="107">
        <v>245</v>
      </c>
      <c r="G42" s="107"/>
      <c r="H42" s="108"/>
      <c r="I42" s="108"/>
      <c r="J42" s="108"/>
      <c r="K42" s="108"/>
      <c r="L42" s="108"/>
      <c r="M42" s="108"/>
      <c r="N42" s="108"/>
      <c r="O42" s="108"/>
      <c r="P42" s="108"/>
      <c r="Q42" s="108">
        <v>245</v>
      </c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C42" s="6"/>
      <c r="AD42" s="6"/>
    </row>
    <row r="43" spans="1:30" x14ac:dyDescent="0.3">
      <c r="A43" s="114" t="s">
        <v>182</v>
      </c>
      <c r="B43" s="212" t="s">
        <v>119</v>
      </c>
      <c r="C43" s="212" t="s">
        <v>198</v>
      </c>
      <c r="D43" s="214">
        <v>2281.87</v>
      </c>
      <c r="E43" s="103" t="s">
        <v>83</v>
      </c>
      <c r="F43" s="107">
        <v>2281.87</v>
      </c>
      <c r="G43" s="107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>
        <v>2281.87</v>
      </c>
      <c r="W43" s="108"/>
      <c r="X43" s="108"/>
      <c r="Y43" s="108"/>
      <c r="Z43" s="108"/>
      <c r="AA43" s="108"/>
      <c r="AC43" s="6"/>
      <c r="AD43" s="6"/>
    </row>
    <row r="44" spans="1:30" x14ac:dyDescent="0.3">
      <c r="A44" s="114" t="s">
        <v>182</v>
      </c>
      <c r="B44" s="212" t="s">
        <v>199</v>
      </c>
      <c r="C44" s="212" t="s">
        <v>200</v>
      </c>
      <c r="D44" s="214">
        <v>142.97999999999999</v>
      </c>
      <c r="E44" s="103" t="s">
        <v>83</v>
      </c>
      <c r="F44" s="107">
        <v>142.97999999999999</v>
      </c>
      <c r="G44" s="107"/>
      <c r="H44" s="108"/>
      <c r="I44" s="108"/>
      <c r="J44" s="108"/>
      <c r="K44" s="108"/>
      <c r="L44" s="108"/>
      <c r="M44" s="108">
        <v>142.97999999999999</v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C44" s="6"/>
      <c r="AD44" s="6"/>
    </row>
    <row r="45" spans="1:30" x14ac:dyDescent="0.3">
      <c r="A45" s="114" t="s">
        <v>193</v>
      </c>
      <c r="B45" s="212" t="s">
        <v>180</v>
      </c>
      <c r="C45" s="212" t="s">
        <v>181</v>
      </c>
      <c r="D45" s="214">
        <v>8.25</v>
      </c>
      <c r="E45" s="103" t="s">
        <v>83</v>
      </c>
      <c r="F45" s="107">
        <v>8.25</v>
      </c>
      <c r="G45" s="107"/>
      <c r="H45" s="108"/>
      <c r="I45" s="108"/>
      <c r="J45" s="108"/>
      <c r="K45" s="108"/>
      <c r="L45" s="108"/>
      <c r="M45" s="108">
        <v>8.25</v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C45" s="6"/>
      <c r="AD45" s="6"/>
    </row>
    <row r="46" spans="1:30" x14ac:dyDescent="0.3">
      <c r="A46" s="114" t="s">
        <v>193</v>
      </c>
      <c r="B46" s="212" t="s">
        <v>116</v>
      </c>
      <c r="C46" s="212" t="s">
        <v>108</v>
      </c>
      <c r="D46" s="214">
        <v>163.19999999999999</v>
      </c>
      <c r="E46" s="103" t="s">
        <v>83</v>
      </c>
      <c r="F46" s="107">
        <v>163.19999999999999</v>
      </c>
      <c r="G46" s="107"/>
      <c r="H46" s="108"/>
      <c r="I46" s="108">
        <v>163.19999999999999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C46" s="6"/>
      <c r="AD46" s="6"/>
    </row>
    <row r="47" spans="1:30" x14ac:dyDescent="0.3">
      <c r="A47" s="114" t="s">
        <v>193</v>
      </c>
      <c r="B47" s="212" t="s">
        <v>116</v>
      </c>
      <c r="C47" s="212" t="s">
        <v>176</v>
      </c>
      <c r="D47" s="214">
        <v>600</v>
      </c>
      <c r="E47" s="103" t="s">
        <v>83</v>
      </c>
      <c r="F47" s="107">
        <v>600</v>
      </c>
      <c r="G47" s="107"/>
      <c r="H47" s="108"/>
      <c r="I47" s="108">
        <v>600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C47" s="6"/>
      <c r="AD47" s="6"/>
    </row>
    <row r="48" spans="1:30" x14ac:dyDescent="0.3">
      <c r="A48" s="114" t="s">
        <v>193</v>
      </c>
      <c r="B48" s="212" t="s">
        <v>107</v>
      </c>
      <c r="C48" s="212" t="s">
        <v>194</v>
      </c>
      <c r="D48" s="214">
        <v>191</v>
      </c>
      <c r="E48" s="103"/>
      <c r="F48" s="107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C48" s="6"/>
      <c r="AD48" s="6"/>
    </row>
    <row r="49" spans="1:30" x14ac:dyDescent="0.3">
      <c r="A49" s="114" t="s">
        <v>193</v>
      </c>
      <c r="B49" s="212" t="s">
        <v>103</v>
      </c>
      <c r="C49" s="212" t="s">
        <v>109</v>
      </c>
      <c r="D49" s="214">
        <v>8</v>
      </c>
      <c r="E49" s="103"/>
      <c r="F49" s="107"/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C49" s="6"/>
      <c r="AD49" s="6"/>
    </row>
    <row r="50" spans="1:30" x14ac:dyDescent="0.3">
      <c r="A50" s="114" t="s">
        <v>193</v>
      </c>
      <c r="B50" s="213" t="s">
        <v>113</v>
      </c>
      <c r="C50" s="213" t="s">
        <v>105</v>
      </c>
      <c r="D50" s="214">
        <v>42</v>
      </c>
      <c r="E50" s="103" t="s">
        <v>83</v>
      </c>
      <c r="F50" s="107">
        <v>42</v>
      </c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C50" s="6"/>
      <c r="AD50" s="6"/>
    </row>
    <row r="51" spans="1:30" x14ac:dyDescent="0.3">
      <c r="A51" s="114" t="s">
        <v>193</v>
      </c>
      <c r="B51" s="213" t="s">
        <v>191</v>
      </c>
      <c r="C51" s="217" t="s">
        <v>195</v>
      </c>
      <c r="D51" s="214">
        <v>21</v>
      </c>
      <c r="E51" s="103" t="s">
        <v>83</v>
      </c>
      <c r="F51" s="107">
        <v>21</v>
      </c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>
        <v>21</v>
      </c>
      <c r="Y51" s="108"/>
      <c r="Z51" s="108"/>
      <c r="AA51" s="108"/>
      <c r="AC51" s="6"/>
      <c r="AD51" s="6"/>
    </row>
    <row r="52" spans="1:30" x14ac:dyDescent="0.3">
      <c r="A52" s="114" t="s">
        <v>193</v>
      </c>
      <c r="B52" s="212" t="s">
        <v>192</v>
      </c>
      <c r="C52" s="255" t="s">
        <v>196</v>
      </c>
      <c r="D52" s="214">
        <v>18.45</v>
      </c>
      <c r="E52" s="103" t="s">
        <v>83</v>
      </c>
      <c r="F52" s="107">
        <v>18.45</v>
      </c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>
        <v>18.45</v>
      </c>
      <c r="Y52" s="108"/>
      <c r="Z52" s="108"/>
      <c r="AA52" s="108"/>
      <c r="AC52" s="6"/>
      <c r="AD52" s="6"/>
    </row>
    <row r="53" spans="1:30" x14ac:dyDescent="0.3">
      <c r="A53" s="114" t="s">
        <v>193</v>
      </c>
      <c r="B53" s="212" t="s">
        <v>107</v>
      </c>
      <c r="C53" s="212" t="s">
        <v>197</v>
      </c>
      <c r="D53" s="214">
        <v>590.51</v>
      </c>
      <c r="E53" s="103" t="s">
        <v>83</v>
      </c>
      <c r="F53" s="107">
        <v>590.51</v>
      </c>
      <c r="G53" s="107"/>
      <c r="H53" s="108"/>
      <c r="I53" s="108">
        <v>590.51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C53" s="6"/>
      <c r="AD53" s="6"/>
    </row>
    <row r="54" spans="1:30" x14ac:dyDescent="0.3">
      <c r="A54" s="114" t="s">
        <v>193</v>
      </c>
      <c r="B54" s="110" t="s">
        <v>129</v>
      </c>
      <c r="C54" s="212" t="s">
        <v>207</v>
      </c>
      <c r="D54" s="247">
        <v>36</v>
      </c>
      <c r="E54" s="103" t="s">
        <v>83</v>
      </c>
      <c r="F54" s="107">
        <v>36</v>
      </c>
      <c r="G54" s="107"/>
      <c r="H54" s="108"/>
      <c r="I54" s="108">
        <v>36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C54" s="6"/>
      <c r="AD54" s="6"/>
    </row>
    <row r="55" spans="1:30" x14ac:dyDescent="0.3">
      <c r="A55" s="114" t="s">
        <v>193</v>
      </c>
      <c r="B55" s="212" t="s">
        <v>208</v>
      </c>
      <c r="C55" s="212" t="s">
        <v>209</v>
      </c>
      <c r="D55" s="247">
        <v>1197.5999999999999</v>
      </c>
      <c r="E55" s="103" t="s">
        <v>83</v>
      </c>
      <c r="F55" s="107">
        <v>1197.5999999999999</v>
      </c>
      <c r="G55" s="107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>
        <v>1197.5999999999999</v>
      </c>
      <c r="V55" s="108"/>
      <c r="W55" s="108"/>
      <c r="X55" s="108"/>
      <c r="Y55" s="108"/>
      <c r="Z55" s="108"/>
      <c r="AA55" s="108"/>
      <c r="AC55" s="6"/>
      <c r="AD55" s="6"/>
    </row>
    <row r="56" spans="1:30" x14ac:dyDescent="0.3">
      <c r="A56" s="114" t="s">
        <v>193</v>
      </c>
      <c r="B56" s="212" t="s">
        <v>210</v>
      </c>
      <c r="C56" s="212" t="s">
        <v>211</v>
      </c>
      <c r="D56" s="247">
        <v>748.16</v>
      </c>
      <c r="E56" s="103" t="s">
        <v>83</v>
      </c>
      <c r="F56" s="107">
        <v>748.16</v>
      </c>
      <c r="G56" s="10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>
        <v>748.16</v>
      </c>
      <c r="Y56" s="108"/>
      <c r="Z56" s="108"/>
      <c r="AA56" s="108"/>
      <c r="AC56" s="6"/>
      <c r="AD56" s="6"/>
    </row>
    <row r="57" spans="1:30" x14ac:dyDescent="0.3">
      <c r="A57" s="114" t="s">
        <v>193</v>
      </c>
      <c r="B57" s="110" t="s">
        <v>212</v>
      </c>
      <c r="C57" s="110" t="s">
        <v>213</v>
      </c>
      <c r="D57" s="247">
        <v>71.290000000000006</v>
      </c>
      <c r="E57" s="103" t="s">
        <v>83</v>
      </c>
      <c r="F57" s="107">
        <v>71.290000000000006</v>
      </c>
      <c r="G57" s="107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>
        <v>71.290000000000006</v>
      </c>
      <c r="AA57" s="108"/>
      <c r="AC57" s="6"/>
      <c r="AD57" s="6"/>
    </row>
    <row r="58" spans="1:30" x14ac:dyDescent="0.3">
      <c r="A58" s="114" t="s">
        <v>216</v>
      </c>
      <c r="B58" s="212" t="s">
        <v>116</v>
      </c>
      <c r="C58" s="212" t="s">
        <v>108</v>
      </c>
      <c r="D58" s="214">
        <v>163.4</v>
      </c>
      <c r="E58" s="103" t="s">
        <v>83</v>
      </c>
      <c r="F58" s="107">
        <v>163.4</v>
      </c>
      <c r="G58" s="107"/>
      <c r="H58" s="108"/>
      <c r="I58" s="108">
        <v>163.4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C58" s="6"/>
      <c r="AD58" s="6"/>
    </row>
    <row r="59" spans="1:30" x14ac:dyDescent="0.3">
      <c r="A59" s="114" t="s">
        <v>216</v>
      </c>
      <c r="B59" s="212" t="s">
        <v>116</v>
      </c>
      <c r="C59" s="212" t="s">
        <v>176</v>
      </c>
      <c r="D59" s="214">
        <v>600</v>
      </c>
      <c r="E59" s="103" t="s">
        <v>83</v>
      </c>
      <c r="F59" s="107">
        <v>600</v>
      </c>
      <c r="G59" s="107"/>
      <c r="H59" s="108"/>
      <c r="I59" s="108">
        <v>600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C59" s="6"/>
      <c r="AD59" s="6"/>
    </row>
    <row r="60" spans="1:30" x14ac:dyDescent="0.3">
      <c r="A60" s="114" t="s">
        <v>216</v>
      </c>
      <c r="B60" s="212" t="s">
        <v>107</v>
      </c>
      <c r="C60" s="212" t="s">
        <v>194</v>
      </c>
      <c r="D60" s="214">
        <v>190.8</v>
      </c>
      <c r="E60" s="103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C60" s="6"/>
      <c r="AD60" s="6"/>
    </row>
    <row r="61" spans="1:30" x14ac:dyDescent="0.3">
      <c r="A61" s="114" t="s">
        <v>216</v>
      </c>
      <c r="B61" s="212" t="s">
        <v>103</v>
      </c>
      <c r="C61" s="212" t="s">
        <v>109</v>
      </c>
      <c r="D61" s="214">
        <v>8</v>
      </c>
      <c r="E61" s="103"/>
      <c r="F61" s="107"/>
      <c r="G61" s="107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C61" s="6"/>
      <c r="AD61" s="6"/>
    </row>
    <row r="62" spans="1:30" x14ac:dyDescent="0.3">
      <c r="A62" s="114" t="s">
        <v>216</v>
      </c>
      <c r="B62" s="213" t="s">
        <v>113</v>
      </c>
      <c r="C62" s="213" t="s">
        <v>105</v>
      </c>
      <c r="D62" s="214">
        <v>42</v>
      </c>
      <c r="E62" s="103" t="s">
        <v>83</v>
      </c>
      <c r="F62" s="107">
        <v>42</v>
      </c>
      <c r="G62" s="107"/>
      <c r="H62" s="108">
        <v>7</v>
      </c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>
        <v>35</v>
      </c>
      <c r="X62" s="108"/>
      <c r="Y62" s="108"/>
      <c r="Z62" s="108"/>
      <c r="AA62" s="108"/>
      <c r="AC62" s="6"/>
      <c r="AD62" s="6"/>
    </row>
    <row r="63" spans="1:30" x14ac:dyDescent="0.3">
      <c r="A63" s="114" t="s">
        <v>216</v>
      </c>
      <c r="B63" s="213" t="s">
        <v>214</v>
      </c>
      <c r="C63" s="217" t="s">
        <v>217</v>
      </c>
      <c r="D63" s="214">
        <v>1524</v>
      </c>
      <c r="E63" s="103" t="s">
        <v>83</v>
      </c>
      <c r="F63" s="107">
        <v>1524</v>
      </c>
      <c r="G63" s="107"/>
      <c r="H63" s="108">
        <v>254</v>
      </c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>
        <v>1270</v>
      </c>
      <c r="Y63" s="108"/>
      <c r="Z63" s="108"/>
      <c r="AA63" s="108"/>
      <c r="AC63" s="6"/>
      <c r="AD63" s="6"/>
    </row>
    <row r="64" spans="1:30" x14ac:dyDescent="0.3">
      <c r="A64" s="114" t="s">
        <v>216</v>
      </c>
      <c r="B64" s="212" t="s">
        <v>215</v>
      </c>
      <c r="C64" s="255" t="s">
        <v>218</v>
      </c>
      <c r="D64" s="214">
        <v>1423.87</v>
      </c>
      <c r="E64" s="103" t="s">
        <v>83</v>
      </c>
      <c r="F64" s="107">
        <v>1423.87</v>
      </c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>
        <v>1423.87</v>
      </c>
      <c r="T64" s="108"/>
      <c r="U64" s="108"/>
      <c r="V64" s="108"/>
      <c r="W64" s="108"/>
      <c r="X64" s="108"/>
      <c r="Y64" s="108"/>
      <c r="Z64" s="108"/>
      <c r="AA64" s="108"/>
      <c r="AC64" s="6"/>
      <c r="AD64" s="6"/>
    </row>
    <row r="65" spans="1:30" x14ac:dyDescent="0.3">
      <c r="A65" s="114" t="s">
        <v>223</v>
      </c>
      <c r="B65" s="212" t="s">
        <v>116</v>
      </c>
      <c r="C65" s="212" t="s">
        <v>108</v>
      </c>
      <c r="D65" s="214">
        <v>163.4</v>
      </c>
      <c r="E65" s="103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C65" s="6"/>
      <c r="AD65" s="6"/>
    </row>
    <row r="66" spans="1:30" x14ac:dyDescent="0.3">
      <c r="A66" s="114" t="s">
        <v>223</v>
      </c>
      <c r="B66" s="212" t="s">
        <v>116</v>
      </c>
      <c r="C66" s="212" t="s">
        <v>176</v>
      </c>
      <c r="D66" s="214">
        <v>600</v>
      </c>
      <c r="E66" s="103"/>
      <c r="F66" s="107"/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C66" s="6"/>
      <c r="AD66" s="6"/>
    </row>
    <row r="67" spans="1:30" x14ac:dyDescent="0.3">
      <c r="A67" s="114" t="s">
        <v>223</v>
      </c>
      <c r="B67" s="212" t="s">
        <v>107</v>
      </c>
      <c r="C67" s="212" t="s">
        <v>194</v>
      </c>
      <c r="D67" s="214">
        <v>190.8</v>
      </c>
      <c r="E67" s="103"/>
      <c r="F67" s="107"/>
      <c r="G67" s="107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C67" s="6"/>
      <c r="AD67" s="6"/>
    </row>
    <row r="68" spans="1:30" x14ac:dyDescent="0.3">
      <c r="A68" s="114" t="s">
        <v>223</v>
      </c>
      <c r="B68" s="212" t="s">
        <v>103</v>
      </c>
      <c r="C68" s="212" t="s">
        <v>109</v>
      </c>
      <c r="D68" s="214">
        <v>8</v>
      </c>
      <c r="E68" s="103"/>
      <c r="F68" s="107"/>
      <c r="G68" s="107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C68" s="6"/>
      <c r="AD68" s="6"/>
    </row>
    <row r="69" spans="1:30" x14ac:dyDescent="0.3">
      <c r="A69" s="114" t="s">
        <v>223</v>
      </c>
      <c r="B69" s="213" t="s">
        <v>113</v>
      </c>
      <c r="C69" s="213" t="s">
        <v>105</v>
      </c>
      <c r="D69" s="214">
        <v>42</v>
      </c>
      <c r="E69" s="103" t="s">
        <v>83</v>
      </c>
      <c r="F69" s="107">
        <v>42</v>
      </c>
      <c r="G69" s="107"/>
      <c r="H69" s="108">
        <v>7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>
        <v>35</v>
      </c>
      <c r="X69" s="108"/>
      <c r="Y69" s="108"/>
      <c r="Z69" s="108"/>
      <c r="AA69" s="108"/>
      <c r="AC69" s="6"/>
      <c r="AD69" s="6"/>
    </row>
    <row r="70" spans="1:30" x14ac:dyDescent="0.3">
      <c r="A70" s="114" t="s">
        <v>223</v>
      </c>
      <c r="B70" s="213" t="s">
        <v>224</v>
      </c>
      <c r="C70" s="217" t="s">
        <v>225</v>
      </c>
      <c r="D70" s="214">
        <v>700</v>
      </c>
      <c r="E70" s="103"/>
      <c r="F70" s="107"/>
      <c r="G70" s="107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C70" s="6"/>
      <c r="AD70" s="6"/>
    </row>
    <row r="71" spans="1:30" x14ac:dyDescent="0.3">
      <c r="A71" s="114" t="s">
        <v>223</v>
      </c>
      <c r="B71" s="212" t="s">
        <v>177</v>
      </c>
      <c r="C71" s="255" t="s">
        <v>226</v>
      </c>
      <c r="D71" s="214">
        <v>257.25</v>
      </c>
      <c r="E71" s="103"/>
      <c r="F71" s="107"/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C71" s="6"/>
      <c r="AD71" s="6"/>
    </row>
    <row r="72" spans="1:30" x14ac:dyDescent="0.3">
      <c r="A72" s="114"/>
      <c r="B72" s="110"/>
      <c r="C72" s="110"/>
      <c r="D72" s="260"/>
      <c r="E72" s="103"/>
      <c r="F72" s="107"/>
      <c r="G72" s="107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C72" s="6"/>
      <c r="AD72" s="6"/>
    </row>
    <row r="73" spans="1:30" x14ac:dyDescent="0.3">
      <c r="A73" s="114"/>
      <c r="B73" s="110"/>
      <c r="C73" s="110"/>
      <c r="D73" s="260"/>
      <c r="E73" s="103"/>
      <c r="F73" s="107"/>
      <c r="G73" s="107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C73" s="6"/>
      <c r="AD73" s="6"/>
    </row>
    <row r="74" spans="1:30" x14ac:dyDescent="0.3">
      <c r="A74" s="114"/>
      <c r="B74" s="110"/>
      <c r="C74" s="110"/>
      <c r="D74" s="260"/>
      <c r="E74" s="103"/>
      <c r="F74" s="107"/>
      <c r="G74" s="107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C74" s="6"/>
      <c r="AD74" s="6"/>
    </row>
    <row r="75" spans="1:30" x14ac:dyDescent="0.3">
      <c r="A75" s="114"/>
      <c r="B75" s="115"/>
      <c r="C75" s="115"/>
      <c r="D75" s="116"/>
      <c r="E75" s="103"/>
      <c r="F75" s="107"/>
      <c r="G75" s="107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C75" s="6"/>
      <c r="AD75" s="6"/>
    </row>
    <row r="76" spans="1:30" s="48" customFormat="1" x14ac:dyDescent="0.3">
      <c r="A76" s="114"/>
      <c r="B76" s="104"/>
      <c r="C76" s="118">
        <f>(H76+I76+J76+K76+L76+M76+O76+P76+Q76+R76+S76+T76+U76+V76+W76+X76+Y76+Z76+AA76+AB76+AC76+AD76)</f>
        <v>20204.370000000003</v>
      </c>
      <c r="D76" s="119"/>
      <c r="E76" s="103"/>
      <c r="F76" s="107">
        <f t="shared" ref="F76:AB76" si="0">SUM(F7:F75)</f>
        <v>20542.370000000003</v>
      </c>
      <c r="G76" s="107">
        <f t="shared" si="0"/>
        <v>0</v>
      </c>
      <c r="H76" s="107">
        <f t="shared" si="0"/>
        <v>343.4</v>
      </c>
      <c r="I76" s="107">
        <f t="shared" si="0"/>
        <v>9203.51</v>
      </c>
      <c r="J76" s="107">
        <f>SUM(J7:J72)</f>
        <v>90</v>
      </c>
      <c r="K76" s="107">
        <f t="shared" si="0"/>
        <v>0</v>
      </c>
      <c r="L76" s="107">
        <f>SUM(L8:L73)</f>
        <v>56</v>
      </c>
      <c r="M76" s="107">
        <f t="shared" si="0"/>
        <v>151.22999999999999</v>
      </c>
      <c r="N76" s="107">
        <f t="shared" si="0"/>
        <v>0</v>
      </c>
      <c r="O76" s="107">
        <f t="shared" si="0"/>
        <v>0</v>
      </c>
      <c r="P76" s="107">
        <f t="shared" si="0"/>
        <v>0</v>
      </c>
      <c r="Q76" s="107">
        <f t="shared" si="0"/>
        <v>660.62</v>
      </c>
      <c r="R76" s="107">
        <f t="shared" si="0"/>
        <v>0</v>
      </c>
      <c r="S76" s="107">
        <f t="shared" si="0"/>
        <v>1423.87</v>
      </c>
      <c r="T76" s="107">
        <f t="shared" si="0"/>
        <v>0</v>
      </c>
      <c r="U76" s="107">
        <f t="shared" si="0"/>
        <v>1197.5999999999999</v>
      </c>
      <c r="V76" s="107">
        <f t="shared" si="0"/>
        <v>2341.87</v>
      </c>
      <c r="W76" s="107">
        <f>SUM(W7:W75)</f>
        <v>315</v>
      </c>
      <c r="X76" s="107">
        <f t="shared" si="0"/>
        <v>2057.61</v>
      </c>
      <c r="Y76" s="107">
        <f t="shared" si="0"/>
        <v>0</v>
      </c>
      <c r="Z76" s="107">
        <f t="shared" si="0"/>
        <v>123.66</v>
      </c>
      <c r="AA76" s="107">
        <f>SUM(AA8:AA74)</f>
        <v>42</v>
      </c>
      <c r="AB76" s="107">
        <f t="shared" si="0"/>
        <v>198</v>
      </c>
      <c r="AC76" s="186">
        <f>SUM(AC7:AC74)</f>
        <v>0</v>
      </c>
      <c r="AD76" s="186">
        <f>SUM(AD7:AD74)</f>
        <v>2000</v>
      </c>
    </row>
    <row r="77" spans="1:30" x14ac:dyDescent="0.3">
      <c r="A77" s="103"/>
      <c r="B77" s="6"/>
      <c r="C77" s="110"/>
      <c r="D77" s="106"/>
      <c r="E77" s="103"/>
      <c r="F77" s="107"/>
      <c r="G77" s="107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7"/>
      <c r="S77" s="107"/>
      <c r="T77" s="107"/>
      <c r="U77" s="107"/>
      <c r="V77" s="107"/>
      <c r="W77" s="108"/>
      <c r="X77" s="108"/>
      <c r="Y77" s="108"/>
      <c r="Z77" s="108"/>
      <c r="AA77" s="108"/>
      <c r="AC77" s="6"/>
      <c r="AD77" s="6"/>
    </row>
    <row r="78" spans="1:30" x14ac:dyDescent="0.3">
      <c r="A78" s="103"/>
      <c r="B78" s="6"/>
      <c r="C78" s="120"/>
      <c r="D78" s="106"/>
      <c r="E78" s="103"/>
      <c r="F78" s="107"/>
      <c r="G78" s="107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7"/>
      <c r="S78" s="107"/>
      <c r="T78" s="107"/>
      <c r="U78" s="107"/>
      <c r="V78" s="107"/>
      <c r="W78" s="108"/>
      <c r="X78" s="108"/>
      <c r="Y78" s="108"/>
      <c r="Z78" s="108"/>
      <c r="AA78" s="108"/>
      <c r="AC78" s="6"/>
      <c r="AD78" s="6"/>
    </row>
    <row r="79" spans="1:30" x14ac:dyDescent="0.3">
      <c r="A79" s="103"/>
      <c r="B79" s="6"/>
      <c r="C79" s="110"/>
      <c r="D79" s="106"/>
      <c r="E79" s="103"/>
      <c r="F79" s="107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7"/>
      <c r="S79" s="107"/>
      <c r="T79" s="107"/>
      <c r="U79" s="107"/>
      <c r="V79" s="107"/>
      <c r="W79" s="108"/>
      <c r="X79" s="108"/>
      <c r="Y79" s="108"/>
      <c r="Z79" s="108"/>
      <c r="AA79" s="108"/>
      <c r="AC79" s="6"/>
      <c r="AD79" s="6"/>
    </row>
    <row r="80" spans="1:30" x14ac:dyDescent="0.3">
      <c r="A80" s="103"/>
      <c r="B80" s="6"/>
      <c r="C80" s="110"/>
      <c r="D80" s="106"/>
      <c r="E80" s="103"/>
      <c r="F80" s="107"/>
      <c r="G80" s="107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C80" s="6"/>
      <c r="AD80" s="6"/>
    </row>
    <row r="81" spans="1:30" s="53" customFormat="1" x14ac:dyDescent="0.3">
      <c r="A81" s="111"/>
      <c r="B81" s="6"/>
      <c r="C81" s="110"/>
      <c r="D81" s="106"/>
      <c r="E81" s="112"/>
      <c r="F81" s="107"/>
      <c r="G81" s="107"/>
      <c r="H81" s="108"/>
      <c r="I81" s="108"/>
      <c r="J81" s="108"/>
      <c r="K81" s="108"/>
      <c r="L81" s="248"/>
      <c r="M81" s="268"/>
      <c r="N81" s="269"/>
      <c r="O81" s="270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8"/>
      <c r="AC81" s="8"/>
      <c r="AD81" s="8"/>
    </row>
    <row r="82" spans="1:30" s="53" customFormat="1" x14ac:dyDescent="0.3">
      <c r="A82" s="125"/>
      <c r="B82" s="4"/>
      <c r="C82" s="126"/>
      <c r="D82" s="127"/>
      <c r="E82" s="128"/>
      <c r="F82" s="129"/>
      <c r="G82" s="129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</row>
    <row r="83" spans="1:30" s="53" customFormat="1" x14ac:dyDescent="0.3">
      <c r="A83" s="125"/>
      <c r="B83" s="4"/>
      <c r="C83" s="126"/>
      <c r="D83" s="127"/>
      <c r="E83" s="130"/>
      <c r="F83" s="129"/>
      <c r="G83" s="129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</row>
    <row r="84" spans="1:30" x14ac:dyDescent="0.3">
      <c r="AB84" s="4"/>
    </row>
    <row r="85" spans="1:30" x14ac:dyDescent="0.3">
      <c r="A85" s="51"/>
      <c r="B85" s="51"/>
      <c r="C85" s="132"/>
      <c r="D85" s="58"/>
      <c r="E85" s="51"/>
      <c r="F85" s="124"/>
      <c r="G85" s="124"/>
      <c r="AB85" s="4"/>
    </row>
    <row r="86" spans="1:30" x14ac:dyDescent="0.3">
      <c r="A86" s="133"/>
      <c r="AB86" s="4"/>
    </row>
    <row r="87" spans="1:30" x14ac:dyDescent="0.3">
      <c r="A87" s="133"/>
      <c r="AB87" s="4"/>
    </row>
    <row r="88" spans="1:30" x14ac:dyDescent="0.3">
      <c r="A88" s="133"/>
      <c r="AB88" s="4"/>
    </row>
    <row r="89" spans="1:30" x14ac:dyDescent="0.3">
      <c r="A89" s="133"/>
      <c r="AB89" s="4"/>
    </row>
    <row r="90" spans="1:30" x14ac:dyDescent="0.3">
      <c r="A90" s="133"/>
      <c r="AB90" s="4"/>
    </row>
    <row r="91" spans="1:30" x14ac:dyDescent="0.3">
      <c r="A91" s="133"/>
      <c r="AB91" s="4"/>
    </row>
    <row r="92" spans="1:30" x14ac:dyDescent="0.3">
      <c r="A92" s="133"/>
      <c r="AB92" s="4"/>
    </row>
    <row r="93" spans="1:30" x14ac:dyDescent="0.3">
      <c r="A93" s="133"/>
      <c r="AB93" s="4"/>
    </row>
    <row r="94" spans="1:30" x14ac:dyDescent="0.3">
      <c r="A94" s="133"/>
      <c r="AB94" s="4"/>
    </row>
    <row r="95" spans="1:30" x14ac:dyDescent="0.3">
      <c r="A95" s="133"/>
      <c r="AB95" s="4"/>
    </row>
    <row r="96" spans="1:30" x14ac:dyDescent="0.3">
      <c r="A96" s="133"/>
      <c r="AB96" s="4"/>
    </row>
    <row r="97" spans="1:28" x14ac:dyDescent="0.3">
      <c r="A97" s="133"/>
      <c r="AB97" s="4"/>
    </row>
    <row r="98" spans="1:28" x14ac:dyDescent="0.3">
      <c r="A98" s="133"/>
      <c r="D98" s="134"/>
      <c r="AB98" s="4"/>
    </row>
    <row r="99" spans="1:28" x14ac:dyDescent="0.3">
      <c r="A99" s="133"/>
      <c r="D99" s="134"/>
      <c r="AB99" s="4"/>
    </row>
    <row r="100" spans="1:28" x14ac:dyDescent="0.3">
      <c r="A100" s="133"/>
      <c r="D100" s="134"/>
      <c r="AB100" s="4"/>
    </row>
    <row r="101" spans="1:28" x14ac:dyDescent="0.3">
      <c r="A101" s="133"/>
      <c r="D101" s="134"/>
      <c r="AB101" s="4"/>
    </row>
    <row r="102" spans="1:28" x14ac:dyDescent="0.3">
      <c r="A102" s="133"/>
      <c r="D102" s="134"/>
      <c r="AB102" s="4"/>
    </row>
    <row r="103" spans="1:28" x14ac:dyDescent="0.3">
      <c r="A103" s="133"/>
      <c r="C103" s="132"/>
      <c r="D103" s="134"/>
      <c r="AB103" s="4"/>
    </row>
    <row r="104" spans="1:28" x14ac:dyDescent="0.3">
      <c r="A104" s="133"/>
      <c r="D104" s="134"/>
      <c r="AB104" s="4"/>
    </row>
    <row r="105" spans="1:28" x14ac:dyDescent="0.3">
      <c r="A105" s="133"/>
      <c r="D105" s="134"/>
      <c r="AB105" s="4"/>
    </row>
    <row r="106" spans="1:28" x14ac:dyDescent="0.3">
      <c r="A106" s="133"/>
      <c r="D106" s="134"/>
      <c r="AB106" s="4"/>
    </row>
    <row r="107" spans="1:28" x14ac:dyDescent="0.3">
      <c r="A107" s="133"/>
      <c r="AB107" s="4"/>
    </row>
    <row r="108" spans="1:28" x14ac:dyDescent="0.3">
      <c r="A108" s="133"/>
      <c r="B108" s="135"/>
      <c r="D108" s="134"/>
      <c r="F108" s="136"/>
      <c r="G108" s="136"/>
      <c r="AB108" s="4"/>
    </row>
    <row r="109" spans="1:28" x14ac:dyDescent="0.3">
      <c r="A109" s="133"/>
      <c r="AB109" s="4"/>
    </row>
    <row r="110" spans="1:28" x14ac:dyDescent="0.3">
      <c r="A110" s="133"/>
      <c r="AB110" s="4"/>
    </row>
    <row r="111" spans="1:28" x14ac:dyDescent="0.3">
      <c r="A111" s="133"/>
      <c r="D111" s="134"/>
      <c r="AB111" s="4"/>
    </row>
    <row r="112" spans="1:28" x14ac:dyDescent="0.3">
      <c r="A112" s="133"/>
      <c r="D112" s="134"/>
      <c r="AB112" s="4"/>
    </row>
    <row r="113" spans="1:28" x14ac:dyDescent="0.3">
      <c r="A113" s="133"/>
      <c r="D113" s="134"/>
      <c r="AB113" s="4"/>
    </row>
    <row r="114" spans="1:28" x14ac:dyDescent="0.3">
      <c r="A114" s="133"/>
      <c r="D114" s="134"/>
      <c r="AB114" s="4"/>
    </row>
    <row r="115" spans="1:28" x14ac:dyDescent="0.3">
      <c r="A115" s="133"/>
      <c r="AB115" s="4"/>
    </row>
    <row r="116" spans="1:28" x14ac:dyDescent="0.3">
      <c r="AB116" s="4"/>
    </row>
    <row r="117" spans="1:28" s="48" customFormat="1" x14ac:dyDescent="0.3">
      <c r="A117" s="137"/>
      <c r="C117" s="138"/>
      <c r="D117" s="139"/>
      <c r="E117" s="130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</row>
    <row r="118" spans="1:28" s="142" customFormat="1" x14ac:dyDescent="0.3">
      <c r="A118" s="137"/>
      <c r="B118" s="140"/>
      <c r="C118" s="141"/>
      <c r="D118" s="139"/>
      <c r="E118" s="128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29"/>
      <c r="S118" s="129"/>
      <c r="T118" s="129"/>
      <c r="U118" s="129"/>
      <c r="V118" s="129"/>
      <c r="W118" s="136"/>
      <c r="X118" s="136"/>
      <c r="Y118" s="136"/>
      <c r="Z118" s="136"/>
      <c r="AA118" s="136"/>
    </row>
    <row r="119" spans="1:28" s="145" customFormat="1" x14ac:dyDescent="0.3">
      <c r="A119" s="131"/>
      <c r="B119" s="135"/>
      <c r="C119" s="143"/>
      <c r="D119" s="127"/>
      <c r="E119" s="128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24"/>
      <c r="S119" s="124"/>
      <c r="T119" s="124"/>
      <c r="U119" s="124"/>
      <c r="V119" s="124"/>
      <c r="W119" s="144"/>
      <c r="X119" s="144"/>
      <c r="Y119" s="144"/>
      <c r="Z119" s="144"/>
      <c r="AA119" s="144"/>
    </row>
    <row r="120" spans="1:28" x14ac:dyDescent="0.3">
      <c r="A120" s="130"/>
      <c r="R120" s="129"/>
      <c r="S120" s="129"/>
      <c r="T120" s="129"/>
      <c r="U120" s="129"/>
      <c r="V120" s="129"/>
      <c r="AB120" s="4"/>
    </row>
    <row r="121" spans="1:28" x14ac:dyDescent="0.3">
      <c r="B121" s="48"/>
      <c r="C121" s="138"/>
      <c r="H121" s="129"/>
      <c r="K121" s="129"/>
      <c r="L121" s="129"/>
      <c r="M121" s="129"/>
      <c r="N121" s="129"/>
      <c r="R121" s="129"/>
      <c r="S121" s="129"/>
      <c r="T121" s="129"/>
      <c r="U121" s="129"/>
      <c r="V121" s="129"/>
      <c r="AB121" s="4"/>
    </row>
    <row r="122" spans="1:28" ht="9.9" customHeight="1" x14ac:dyDescent="0.3">
      <c r="AB122" s="4"/>
    </row>
    <row r="123" spans="1:28" x14ac:dyDescent="0.3">
      <c r="B123" s="48"/>
      <c r="AB123" s="4"/>
    </row>
    <row r="124" spans="1:28" s="53" customFormat="1" x14ac:dyDescent="0.3">
      <c r="A124" s="125"/>
      <c r="B124" s="4"/>
      <c r="C124" s="126"/>
      <c r="D124" s="127"/>
      <c r="E124" s="128"/>
      <c r="F124" s="129"/>
      <c r="G124" s="129"/>
      <c r="H124" s="124"/>
      <c r="I124" s="124"/>
      <c r="J124" s="124"/>
      <c r="K124" s="124"/>
      <c r="L124" s="124"/>
      <c r="M124" s="265"/>
      <c r="N124" s="265"/>
      <c r="O124" s="265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spans="1:28" s="53" customFormat="1" x14ac:dyDescent="0.3">
      <c r="A125" s="125"/>
      <c r="B125" s="4"/>
      <c r="C125" s="126"/>
      <c r="D125" s="127"/>
      <c r="E125" s="128"/>
      <c r="F125" s="129"/>
      <c r="G125" s="129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spans="1:28" s="53" customFormat="1" x14ac:dyDescent="0.3">
      <c r="A126" s="125"/>
      <c r="B126" s="4"/>
      <c r="C126" s="126"/>
      <c r="D126" s="127"/>
      <c r="E126" s="130"/>
      <c r="F126" s="129"/>
      <c r="G126" s="129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spans="1:28" x14ac:dyDescent="0.3">
      <c r="AB127" s="4"/>
    </row>
    <row r="128" spans="1:28" x14ac:dyDescent="0.3">
      <c r="AB128" s="4"/>
    </row>
    <row r="129" spans="1:28" x14ac:dyDescent="0.3">
      <c r="A129" s="133"/>
      <c r="R129" s="129"/>
      <c r="S129" s="129"/>
      <c r="T129" s="129"/>
      <c r="U129" s="129"/>
      <c r="V129" s="129"/>
      <c r="AB129" s="4"/>
    </row>
    <row r="130" spans="1:28" x14ac:dyDescent="0.3">
      <c r="A130" s="133"/>
      <c r="AB130" s="4"/>
    </row>
    <row r="131" spans="1:28" x14ac:dyDescent="0.3">
      <c r="A131" s="133"/>
      <c r="AB131" s="4"/>
    </row>
    <row r="132" spans="1:28" x14ac:dyDescent="0.3">
      <c r="A132" s="133"/>
      <c r="AB132" s="4"/>
    </row>
    <row r="133" spans="1:28" x14ac:dyDescent="0.3">
      <c r="A133" s="133"/>
      <c r="AB133" s="4"/>
    </row>
    <row r="134" spans="1:28" x14ac:dyDescent="0.3">
      <c r="A134" s="133"/>
      <c r="AB134" s="4"/>
    </row>
    <row r="135" spans="1:28" x14ac:dyDescent="0.3">
      <c r="A135" s="133"/>
      <c r="AB135" s="4"/>
    </row>
    <row r="136" spans="1:28" x14ac:dyDescent="0.3">
      <c r="A136" s="133"/>
      <c r="AB136" s="4"/>
    </row>
    <row r="137" spans="1:28" x14ac:dyDescent="0.3">
      <c r="A137" s="133"/>
      <c r="AB137" s="4"/>
    </row>
    <row r="138" spans="1:28" x14ac:dyDescent="0.3">
      <c r="A138" s="133"/>
      <c r="AB138" s="4"/>
    </row>
    <row r="139" spans="1:28" x14ac:dyDescent="0.3">
      <c r="A139" s="133"/>
      <c r="AB139" s="4"/>
    </row>
    <row r="140" spans="1:28" x14ac:dyDescent="0.3">
      <c r="A140" s="133"/>
      <c r="AB140" s="4"/>
    </row>
    <row r="141" spans="1:28" x14ac:dyDescent="0.3">
      <c r="A141" s="133"/>
      <c r="AB141" s="4"/>
    </row>
    <row r="142" spans="1:28" x14ac:dyDescent="0.3">
      <c r="A142" s="133"/>
      <c r="AB142" s="4"/>
    </row>
    <row r="143" spans="1:28" x14ac:dyDescent="0.3">
      <c r="A143" s="133"/>
      <c r="B143" s="51"/>
      <c r="AB143" s="4"/>
    </row>
    <row r="144" spans="1:28" x14ac:dyDescent="0.3">
      <c r="A144" s="133"/>
      <c r="AB144" s="4"/>
    </row>
    <row r="145" spans="1:28" x14ac:dyDescent="0.3">
      <c r="A145" s="133"/>
      <c r="AB145" s="4"/>
    </row>
    <row r="146" spans="1:28" x14ac:dyDescent="0.3">
      <c r="A146" s="133"/>
      <c r="AB146" s="4"/>
    </row>
    <row r="147" spans="1:28" x14ac:dyDescent="0.3">
      <c r="A147" s="133"/>
      <c r="AB147" s="4"/>
    </row>
    <row r="148" spans="1:28" x14ac:dyDescent="0.3">
      <c r="A148" s="133"/>
      <c r="AB148" s="4"/>
    </row>
    <row r="149" spans="1:28" x14ac:dyDescent="0.3">
      <c r="A149" s="133"/>
      <c r="AB149" s="4"/>
    </row>
    <row r="150" spans="1:28" x14ac:dyDescent="0.3">
      <c r="A150" s="133"/>
      <c r="AB150" s="4"/>
    </row>
    <row r="151" spans="1:28" x14ac:dyDescent="0.3">
      <c r="A151" s="133"/>
      <c r="B151" s="51"/>
      <c r="AB151" s="4"/>
    </row>
    <row r="152" spans="1:28" x14ac:dyDescent="0.3">
      <c r="A152" s="133"/>
      <c r="AB152" s="4"/>
    </row>
    <row r="153" spans="1:28" x14ac:dyDescent="0.3">
      <c r="A153" s="133"/>
      <c r="AB153" s="4"/>
    </row>
    <row r="154" spans="1:28" x14ac:dyDescent="0.3">
      <c r="A154" s="133"/>
      <c r="AB154" s="4"/>
    </row>
    <row r="155" spans="1:28" x14ac:dyDescent="0.3">
      <c r="A155" s="133"/>
      <c r="AB155" s="4"/>
    </row>
    <row r="156" spans="1:28" x14ac:dyDescent="0.3">
      <c r="A156" s="133"/>
      <c r="AB156" s="4"/>
    </row>
    <row r="157" spans="1:28" x14ac:dyDescent="0.3">
      <c r="A157" s="133"/>
      <c r="AB157" s="4"/>
    </row>
    <row r="158" spans="1:28" x14ac:dyDescent="0.3">
      <c r="A158" s="133"/>
      <c r="AB158" s="4"/>
    </row>
    <row r="159" spans="1:28" x14ac:dyDescent="0.3">
      <c r="A159" s="133"/>
      <c r="AB159" s="4"/>
    </row>
    <row r="160" spans="1:28" s="48" customFormat="1" x14ac:dyDescent="0.3">
      <c r="A160" s="133"/>
      <c r="C160" s="138"/>
      <c r="D160" s="139"/>
      <c r="E160" s="130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</row>
    <row r="161" spans="1:28" s="142" customFormat="1" x14ac:dyDescent="0.3">
      <c r="A161" s="137"/>
      <c r="C161" s="141"/>
      <c r="D161" s="139"/>
      <c r="E161" s="128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29"/>
      <c r="S161" s="129"/>
      <c r="T161" s="129"/>
      <c r="U161" s="129"/>
      <c r="V161" s="129"/>
      <c r="W161" s="136"/>
      <c r="X161" s="136"/>
      <c r="Y161" s="136"/>
      <c r="Z161" s="136"/>
      <c r="AA161" s="136"/>
    </row>
    <row r="162" spans="1:28" x14ac:dyDescent="0.3">
      <c r="A162" s="130"/>
      <c r="R162" s="129"/>
      <c r="S162" s="129"/>
      <c r="T162" s="129"/>
      <c r="U162" s="129"/>
      <c r="V162" s="129"/>
      <c r="AB162" s="4"/>
    </row>
    <row r="163" spans="1:28" x14ac:dyDescent="0.3">
      <c r="B163" s="48"/>
      <c r="C163" s="138"/>
      <c r="H163" s="129"/>
      <c r="R163" s="129"/>
      <c r="S163" s="129"/>
      <c r="T163" s="129"/>
      <c r="U163" s="129"/>
      <c r="V163" s="129"/>
      <c r="AB163" s="4"/>
    </row>
    <row r="164" spans="1:28" ht="9.9" customHeight="1" x14ac:dyDescent="0.3">
      <c r="AB164" s="4"/>
    </row>
    <row r="165" spans="1:28" x14ac:dyDescent="0.3">
      <c r="B165" s="48"/>
      <c r="AB165" s="4"/>
    </row>
    <row r="166" spans="1:28" s="53" customFormat="1" x14ac:dyDescent="0.3">
      <c r="A166" s="125"/>
      <c r="B166" s="4"/>
      <c r="C166" s="126"/>
      <c r="D166" s="127"/>
      <c r="E166" s="128"/>
      <c r="F166" s="129"/>
      <c r="G166" s="129"/>
      <c r="H166" s="124"/>
      <c r="I166" s="124"/>
      <c r="J166" s="124"/>
      <c r="K166" s="124"/>
      <c r="L166" s="124"/>
      <c r="M166" s="265"/>
      <c r="N166" s="265"/>
      <c r="O166" s="265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spans="1:28" s="53" customFormat="1" x14ac:dyDescent="0.3">
      <c r="A167" s="125"/>
      <c r="B167" s="4"/>
      <c r="C167" s="126"/>
      <c r="D167" s="127"/>
      <c r="E167" s="128"/>
      <c r="F167" s="129"/>
      <c r="G167" s="129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spans="1:28" s="53" customFormat="1" x14ac:dyDescent="0.3">
      <c r="A168" s="125"/>
      <c r="B168" s="4"/>
      <c r="C168" s="126"/>
      <c r="D168" s="127"/>
      <c r="E168" s="130"/>
      <c r="F168" s="129"/>
      <c r="G168" s="129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spans="1:28" x14ac:dyDescent="0.3">
      <c r="AB169" s="4"/>
    </row>
    <row r="170" spans="1:28" x14ac:dyDescent="0.3">
      <c r="AB170" s="4"/>
    </row>
    <row r="171" spans="1:28" x14ac:dyDescent="0.3">
      <c r="A171" s="133"/>
      <c r="C171" s="132"/>
      <c r="AB171" s="4"/>
    </row>
    <row r="172" spans="1:28" x14ac:dyDescent="0.3">
      <c r="A172" s="133"/>
      <c r="AB172" s="4"/>
    </row>
    <row r="173" spans="1:28" x14ac:dyDescent="0.3">
      <c r="A173" s="133"/>
      <c r="AB173" s="4"/>
    </row>
    <row r="174" spans="1:28" x14ac:dyDescent="0.3">
      <c r="A174" s="133"/>
      <c r="AB174" s="4"/>
    </row>
    <row r="175" spans="1:28" x14ac:dyDescent="0.3">
      <c r="A175" s="133"/>
      <c r="B175" s="146"/>
      <c r="AB175" s="4"/>
    </row>
    <row r="176" spans="1:28" x14ac:dyDescent="0.3">
      <c r="A176" s="133"/>
      <c r="AB176" s="4"/>
    </row>
    <row r="177" spans="1:28" x14ac:dyDescent="0.3">
      <c r="A177" s="133"/>
      <c r="AB177" s="4"/>
    </row>
    <row r="178" spans="1:28" x14ac:dyDescent="0.3">
      <c r="A178" s="133"/>
      <c r="AB178" s="4"/>
    </row>
    <row r="179" spans="1:28" x14ac:dyDescent="0.3">
      <c r="A179" s="133"/>
      <c r="AB179" s="4"/>
    </row>
    <row r="180" spans="1:28" x14ac:dyDescent="0.3">
      <c r="A180" s="133"/>
      <c r="AB180" s="4"/>
    </row>
    <row r="181" spans="1:28" x14ac:dyDescent="0.3">
      <c r="A181" s="133"/>
      <c r="AB181" s="4"/>
    </row>
    <row r="182" spans="1:28" x14ac:dyDescent="0.3">
      <c r="A182" s="133"/>
      <c r="R182" s="144"/>
      <c r="S182" s="144"/>
      <c r="T182" s="144"/>
      <c r="U182" s="144"/>
      <c r="V182" s="144"/>
      <c r="AB182" s="4"/>
    </row>
    <row r="183" spans="1:28" s="145" customFormat="1" x14ac:dyDescent="0.3">
      <c r="A183" s="133"/>
      <c r="B183" s="4"/>
      <c r="C183" s="126"/>
      <c r="D183" s="127"/>
      <c r="E183" s="130"/>
      <c r="F183" s="129"/>
      <c r="G183" s="129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44"/>
      <c r="X183" s="144"/>
      <c r="Y183" s="144"/>
      <c r="Z183" s="144"/>
      <c r="AA183" s="144"/>
    </row>
    <row r="184" spans="1:28" x14ac:dyDescent="0.3">
      <c r="A184" s="133"/>
      <c r="AB184" s="4"/>
    </row>
    <row r="185" spans="1:28" x14ac:dyDescent="0.3">
      <c r="A185" s="133"/>
      <c r="AB185" s="4"/>
    </row>
    <row r="186" spans="1:28" x14ac:dyDescent="0.3">
      <c r="A186" s="133"/>
      <c r="AB186" s="4"/>
    </row>
    <row r="187" spans="1:28" x14ac:dyDescent="0.3">
      <c r="A187" s="133"/>
      <c r="AB187" s="4"/>
    </row>
    <row r="188" spans="1:28" x14ac:dyDescent="0.3">
      <c r="A188" s="133"/>
      <c r="AB188" s="4"/>
    </row>
    <row r="189" spans="1:28" x14ac:dyDescent="0.3">
      <c r="A189" s="133"/>
      <c r="AB189" s="4"/>
    </row>
    <row r="190" spans="1:28" s="53" customFormat="1" x14ac:dyDescent="0.3">
      <c r="A190" s="133"/>
      <c r="B190" s="4"/>
      <c r="C190" s="126"/>
      <c r="D190" s="127"/>
      <c r="E190" s="130"/>
      <c r="F190" s="129"/>
      <c r="G190" s="129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spans="1:28" s="53" customFormat="1" x14ac:dyDescent="0.3">
      <c r="A191" s="133"/>
      <c r="B191" s="4"/>
      <c r="C191" s="126"/>
      <c r="D191" s="127"/>
      <c r="E191" s="130"/>
      <c r="F191" s="129"/>
      <c r="G191" s="129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spans="1:28" x14ac:dyDescent="0.3">
      <c r="A192" s="133"/>
      <c r="AB192" s="4"/>
    </row>
    <row r="193" spans="1:28" x14ac:dyDescent="0.3">
      <c r="A193" s="133"/>
      <c r="AB193" s="4"/>
    </row>
    <row r="194" spans="1:28" x14ac:dyDescent="0.3">
      <c r="A194" s="133"/>
      <c r="AB194" s="4"/>
    </row>
    <row r="195" spans="1:28" x14ac:dyDescent="0.3">
      <c r="A195" s="133"/>
      <c r="AB195" s="4"/>
    </row>
    <row r="196" spans="1:28" x14ac:dyDescent="0.3">
      <c r="A196" s="133"/>
      <c r="AB196" s="4"/>
    </row>
    <row r="197" spans="1:28" x14ac:dyDescent="0.3">
      <c r="A197" s="133"/>
      <c r="AB197" s="4"/>
    </row>
    <row r="198" spans="1:28" x14ac:dyDescent="0.3">
      <c r="A198" s="133"/>
      <c r="AB198" s="4"/>
    </row>
    <row r="199" spans="1:28" x14ac:dyDescent="0.3">
      <c r="A199" s="133"/>
      <c r="AB199" s="4"/>
    </row>
    <row r="200" spans="1:28" x14ac:dyDescent="0.3">
      <c r="A200" s="133"/>
      <c r="AB200" s="4"/>
    </row>
    <row r="201" spans="1:28" s="48" customFormat="1" x14ac:dyDescent="0.3">
      <c r="A201" s="137"/>
      <c r="C201" s="138"/>
      <c r="D201" s="139"/>
      <c r="E201" s="130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</row>
    <row r="202" spans="1:28" s="145" customFormat="1" x14ac:dyDescent="0.3">
      <c r="A202" s="131"/>
      <c r="C202" s="143"/>
      <c r="D202" s="147"/>
      <c r="E202" s="128"/>
      <c r="F202" s="136"/>
      <c r="G202" s="136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24"/>
      <c r="S202" s="124"/>
      <c r="T202" s="124"/>
      <c r="U202" s="124"/>
      <c r="V202" s="124"/>
      <c r="W202" s="144"/>
      <c r="X202" s="144"/>
      <c r="Y202" s="144"/>
      <c r="Z202" s="144"/>
      <c r="AA202" s="144"/>
    </row>
    <row r="203" spans="1:28" s="145" customFormat="1" x14ac:dyDescent="0.3">
      <c r="A203" s="131"/>
      <c r="B203" s="135"/>
      <c r="C203" s="143"/>
      <c r="D203" s="147"/>
      <c r="E203" s="128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</row>
    <row r="204" spans="1:28" x14ac:dyDescent="0.3">
      <c r="AB204" s="4"/>
    </row>
    <row r="205" spans="1:28" s="48" customFormat="1" x14ac:dyDescent="0.3">
      <c r="A205" s="148"/>
      <c r="C205" s="138"/>
      <c r="D205" s="139"/>
      <c r="E205" s="130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</row>
    <row r="206" spans="1:28" s="48" customFormat="1" x14ac:dyDescent="0.3">
      <c r="A206" s="148"/>
      <c r="C206" s="138"/>
      <c r="D206" s="139"/>
      <c r="E206" s="130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</row>
    <row r="207" spans="1:28" x14ac:dyDescent="0.3">
      <c r="B207" s="48"/>
      <c r="C207" s="138"/>
      <c r="H207" s="129"/>
      <c r="R207" s="129"/>
      <c r="S207" s="129"/>
      <c r="T207" s="129"/>
      <c r="U207" s="129"/>
      <c r="V207" s="129"/>
      <c r="AB207" s="4"/>
    </row>
    <row r="208" spans="1:28" ht="9.9" customHeight="1" x14ac:dyDescent="0.3">
      <c r="AB208" s="4"/>
    </row>
    <row r="209" spans="1:28" x14ac:dyDescent="0.3">
      <c r="B209" s="48"/>
      <c r="AB209" s="4"/>
    </row>
    <row r="210" spans="1:28" s="53" customFormat="1" ht="15" customHeight="1" x14ac:dyDescent="0.3">
      <c r="A210" s="125"/>
      <c r="B210" s="4"/>
      <c r="C210" s="126"/>
      <c r="D210" s="127"/>
      <c r="E210" s="128"/>
      <c r="F210" s="129"/>
      <c r="G210" s="129"/>
      <c r="H210" s="124"/>
      <c r="I210" s="124"/>
      <c r="J210" s="124"/>
      <c r="K210" s="124"/>
      <c r="L210" s="124"/>
      <c r="M210" s="265"/>
      <c r="N210" s="265"/>
      <c r="O210" s="265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spans="1:28" s="53" customFormat="1" x14ac:dyDescent="0.3">
      <c r="A211" s="125"/>
      <c r="B211" s="4"/>
      <c r="C211" s="126"/>
      <c r="D211" s="127"/>
      <c r="E211" s="128"/>
      <c r="F211" s="129"/>
      <c r="G211" s="129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spans="1:28" s="53" customFormat="1" x14ac:dyDescent="0.3">
      <c r="A212" s="125"/>
      <c r="B212" s="4"/>
      <c r="C212" s="126"/>
      <c r="D212" s="127"/>
      <c r="E212" s="130"/>
      <c r="F212" s="129"/>
      <c r="G212" s="129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spans="1:28" x14ac:dyDescent="0.3">
      <c r="AB213" s="4"/>
    </row>
    <row r="214" spans="1:28" x14ac:dyDescent="0.3">
      <c r="AB214" s="4"/>
    </row>
    <row r="215" spans="1:28" x14ac:dyDescent="0.3">
      <c r="A215" s="133"/>
      <c r="AB215" s="4"/>
    </row>
    <row r="216" spans="1:28" x14ac:dyDescent="0.3">
      <c r="A216" s="133"/>
      <c r="AB216" s="4"/>
    </row>
    <row r="217" spans="1:28" x14ac:dyDescent="0.3">
      <c r="A217" s="133"/>
      <c r="AB217" s="4"/>
    </row>
    <row r="218" spans="1:28" x14ac:dyDescent="0.3">
      <c r="A218" s="133"/>
      <c r="AB218" s="4"/>
    </row>
    <row r="219" spans="1:28" x14ac:dyDescent="0.3">
      <c r="A219" s="133"/>
      <c r="AB219" s="4"/>
    </row>
    <row r="220" spans="1:28" x14ac:dyDescent="0.3">
      <c r="A220" s="133"/>
      <c r="AB220" s="4"/>
    </row>
    <row r="221" spans="1:28" x14ac:dyDescent="0.3">
      <c r="A221" s="133"/>
      <c r="AB221" s="4"/>
    </row>
    <row r="222" spans="1:28" x14ac:dyDescent="0.3">
      <c r="A222" s="133"/>
      <c r="C222" s="132"/>
      <c r="AB222" s="4"/>
    </row>
    <row r="223" spans="1:28" x14ac:dyDescent="0.3">
      <c r="A223" s="133"/>
      <c r="AB223" s="4"/>
    </row>
    <row r="224" spans="1:28" x14ac:dyDescent="0.3">
      <c r="A224" s="133"/>
      <c r="AB224" s="4"/>
    </row>
    <row r="225" spans="1:28" x14ac:dyDescent="0.3">
      <c r="A225" s="133"/>
      <c r="AB225" s="4"/>
    </row>
    <row r="226" spans="1:28" x14ac:dyDescent="0.3">
      <c r="A226" s="133"/>
      <c r="AB226" s="4"/>
    </row>
    <row r="227" spans="1:28" x14ac:dyDescent="0.3">
      <c r="A227" s="133"/>
      <c r="AB227" s="4"/>
    </row>
    <row r="228" spans="1:28" x14ac:dyDescent="0.3">
      <c r="A228" s="133"/>
      <c r="AB228" s="4"/>
    </row>
    <row r="229" spans="1:28" x14ac:dyDescent="0.3">
      <c r="A229" s="133"/>
      <c r="AB229" s="4"/>
    </row>
    <row r="230" spans="1:28" x14ac:dyDescent="0.3">
      <c r="A230" s="133"/>
      <c r="AB230" s="4"/>
    </row>
    <row r="231" spans="1:28" x14ac:dyDescent="0.3">
      <c r="A231" s="133"/>
      <c r="AB231" s="4"/>
    </row>
    <row r="232" spans="1:28" x14ac:dyDescent="0.3">
      <c r="A232" s="133"/>
      <c r="AB232" s="4"/>
    </row>
    <row r="233" spans="1:28" x14ac:dyDescent="0.3">
      <c r="A233" s="133"/>
      <c r="C233" s="149"/>
      <c r="AB233" s="4"/>
    </row>
    <row r="234" spans="1:28" x14ac:dyDescent="0.3">
      <c r="A234" s="133"/>
      <c r="AB234" s="4"/>
    </row>
    <row r="235" spans="1:28" x14ac:dyDescent="0.3">
      <c r="A235" s="133"/>
      <c r="AB235" s="4"/>
    </row>
    <row r="236" spans="1:28" x14ac:dyDescent="0.3">
      <c r="A236" s="133"/>
      <c r="AB236" s="4"/>
    </row>
    <row r="237" spans="1:28" x14ac:dyDescent="0.3">
      <c r="A237" s="133"/>
      <c r="AB237" s="4"/>
    </row>
    <row r="238" spans="1:28" x14ac:dyDescent="0.3">
      <c r="A238" s="133"/>
      <c r="AB238" s="4"/>
    </row>
    <row r="239" spans="1:28" x14ac:dyDescent="0.3">
      <c r="A239" s="133"/>
      <c r="AB239" s="4"/>
    </row>
    <row r="240" spans="1:28" x14ac:dyDescent="0.3">
      <c r="A240" s="133"/>
      <c r="AB240" s="4"/>
    </row>
    <row r="241" spans="1:28" x14ac:dyDescent="0.3">
      <c r="A241" s="133"/>
      <c r="B241" s="51"/>
      <c r="AB241" s="4"/>
    </row>
    <row r="242" spans="1:28" x14ac:dyDescent="0.3">
      <c r="A242" s="133"/>
      <c r="AB242" s="4"/>
    </row>
    <row r="243" spans="1:28" x14ac:dyDescent="0.3">
      <c r="A243" s="133"/>
      <c r="AB243" s="4"/>
    </row>
    <row r="244" spans="1:28" x14ac:dyDescent="0.3">
      <c r="A244" s="133"/>
      <c r="AB244" s="4"/>
    </row>
    <row r="245" spans="1:28" x14ac:dyDescent="0.3">
      <c r="A245" s="133"/>
      <c r="AB245" s="4"/>
    </row>
    <row r="246" spans="1:28" s="48" customFormat="1" x14ac:dyDescent="0.3">
      <c r="A246" s="137"/>
      <c r="C246" s="138"/>
      <c r="D246" s="139"/>
      <c r="E246" s="130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spans="1:28" s="145" customFormat="1" x14ac:dyDescent="0.3">
      <c r="A247" s="131"/>
      <c r="C247" s="143"/>
      <c r="D247" s="147"/>
      <c r="E247" s="128"/>
      <c r="F247" s="136"/>
      <c r="G247" s="136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24"/>
      <c r="S247" s="124"/>
      <c r="T247" s="124"/>
      <c r="U247" s="124"/>
      <c r="V247" s="124"/>
      <c r="W247" s="144"/>
      <c r="X247" s="144"/>
      <c r="Y247" s="144"/>
      <c r="Z247" s="144"/>
      <c r="AA247" s="144"/>
    </row>
    <row r="248" spans="1:28" s="145" customFormat="1" x14ac:dyDescent="0.3">
      <c r="A248" s="131"/>
      <c r="B248" s="135"/>
      <c r="C248" s="143"/>
      <c r="D248" s="147"/>
      <c r="E248" s="128"/>
      <c r="F248" s="144"/>
      <c r="G248" s="144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</row>
    <row r="249" spans="1:28" s="48" customFormat="1" x14ac:dyDescent="0.3">
      <c r="A249" s="148"/>
      <c r="C249" s="138"/>
      <c r="D249" s="139"/>
      <c r="E249" s="130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</row>
    <row r="250" spans="1:28" x14ac:dyDescent="0.3">
      <c r="B250" s="48"/>
      <c r="C250" s="138"/>
      <c r="H250" s="129"/>
      <c r="R250" s="129"/>
      <c r="S250" s="129"/>
      <c r="T250" s="129"/>
      <c r="U250" s="129"/>
      <c r="V250" s="129"/>
      <c r="AB250" s="4"/>
    </row>
    <row r="251" spans="1:28" ht="9.9" customHeight="1" x14ac:dyDescent="0.3">
      <c r="AB251" s="4"/>
    </row>
    <row r="252" spans="1:28" x14ac:dyDescent="0.3">
      <c r="B252" s="48"/>
      <c r="AB252" s="4"/>
    </row>
    <row r="253" spans="1:28" s="53" customFormat="1" ht="15" customHeight="1" x14ac:dyDescent="0.3">
      <c r="A253" s="125"/>
      <c r="B253" s="4"/>
      <c r="C253" s="126"/>
      <c r="D253" s="127"/>
      <c r="E253" s="128"/>
      <c r="F253" s="129"/>
      <c r="G253" s="129"/>
      <c r="H253" s="124"/>
      <c r="I253" s="124"/>
      <c r="J253" s="124"/>
      <c r="K253" s="124"/>
      <c r="L253" s="124"/>
      <c r="M253" s="265"/>
      <c r="N253" s="265"/>
      <c r="O253" s="265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spans="1:28" s="53" customFormat="1" x14ac:dyDescent="0.3">
      <c r="A254" s="125"/>
      <c r="B254" s="4"/>
      <c r="C254" s="126"/>
      <c r="D254" s="127"/>
      <c r="E254" s="128"/>
      <c r="F254" s="129"/>
      <c r="G254" s="129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spans="1:28" s="53" customFormat="1" x14ac:dyDescent="0.3">
      <c r="A255" s="125"/>
      <c r="B255" s="4"/>
      <c r="C255" s="126"/>
      <c r="D255" s="127"/>
      <c r="E255" s="130"/>
      <c r="F255" s="129"/>
      <c r="G255" s="129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spans="1:28" s="145" customFormat="1" x14ac:dyDescent="0.3">
      <c r="A256" s="131"/>
      <c r="B256" s="135"/>
      <c r="C256" s="143"/>
      <c r="D256" s="147"/>
      <c r="E256" s="128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</row>
    <row r="257" spans="1:28" s="145" customFormat="1" x14ac:dyDescent="0.3">
      <c r="A257" s="131"/>
      <c r="B257" s="135"/>
      <c r="C257" s="143"/>
      <c r="D257" s="147"/>
      <c r="E257" s="128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44"/>
      <c r="Y257" s="144"/>
      <c r="Z257" s="144"/>
      <c r="AA257" s="144"/>
    </row>
    <row r="258" spans="1:28" x14ac:dyDescent="0.3">
      <c r="A258" s="133"/>
      <c r="B258" s="51"/>
      <c r="C258" s="132"/>
      <c r="D258" s="58"/>
      <c r="AB258" s="4"/>
    </row>
    <row r="259" spans="1:28" x14ac:dyDescent="0.3">
      <c r="A259" s="133"/>
      <c r="B259" s="51"/>
      <c r="C259" s="132"/>
      <c r="D259" s="150"/>
      <c r="AB259" s="4"/>
    </row>
    <row r="260" spans="1:28" x14ac:dyDescent="0.3">
      <c r="A260" s="133"/>
      <c r="B260" s="51"/>
      <c r="C260" s="132"/>
      <c r="D260" s="150"/>
      <c r="AB260" s="4"/>
    </row>
    <row r="261" spans="1:28" x14ac:dyDescent="0.3">
      <c r="A261" s="133"/>
      <c r="B261" s="51"/>
      <c r="C261" s="132"/>
      <c r="D261" s="150"/>
      <c r="AB261" s="4"/>
    </row>
    <row r="262" spans="1:28" x14ac:dyDescent="0.3">
      <c r="A262" s="133"/>
      <c r="B262" s="51"/>
      <c r="C262" s="132"/>
      <c r="D262" s="150"/>
      <c r="AB262" s="4"/>
    </row>
    <row r="263" spans="1:28" x14ac:dyDescent="0.3">
      <c r="A263" s="133"/>
      <c r="B263" s="51"/>
      <c r="C263" s="132"/>
      <c r="D263" s="150"/>
      <c r="AB263" s="4"/>
    </row>
    <row r="264" spans="1:28" x14ac:dyDescent="0.3">
      <c r="A264" s="133"/>
      <c r="B264" s="51"/>
      <c r="C264" s="132"/>
      <c r="D264" s="150"/>
      <c r="AB264" s="4"/>
    </row>
    <row r="265" spans="1:28" x14ac:dyDescent="0.3">
      <c r="A265" s="133"/>
      <c r="D265" s="150"/>
      <c r="AB265" s="4"/>
    </row>
    <row r="266" spans="1:28" x14ac:dyDescent="0.3">
      <c r="A266" s="133"/>
      <c r="D266" s="150"/>
      <c r="AB266" s="4"/>
    </row>
    <row r="267" spans="1:28" x14ac:dyDescent="0.3">
      <c r="A267" s="133"/>
      <c r="D267" s="150"/>
      <c r="AB267" s="4"/>
    </row>
    <row r="268" spans="1:28" x14ac:dyDescent="0.3">
      <c r="A268" s="133"/>
      <c r="B268" s="51"/>
      <c r="C268" s="132"/>
      <c r="D268" s="150"/>
      <c r="AB268" s="4"/>
    </row>
    <row r="269" spans="1:28" x14ac:dyDescent="0.3">
      <c r="A269" s="133"/>
      <c r="B269" s="51"/>
      <c r="D269" s="150"/>
      <c r="AB269" s="4"/>
    </row>
    <row r="270" spans="1:28" x14ac:dyDescent="0.3">
      <c r="A270" s="133"/>
      <c r="B270" s="51"/>
      <c r="C270" s="132"/>
      <c r="D270" s="150"/>
      <c r="AB270" s="4"/>
    </row>
    <row r="271" spans="1:28" x14ac:dyDescent="0.3">
      <c r="A271" s="133"/>
      <c r="B271" s="51"/>
      <c r="C271" s="132"/>
      <c r="D271" s="150"/>
      <c r="AB271" s="4"/>
    </row>
    <row r="272" spans="1:28" x14ac:dyDescent="0.3">
      <c r="A272" s="133"/>
      <c r="B272" s="51"/>
      <c r="C272" s="132"/>
      <c r="D272" s="150"/>
      <c r="AB272" s="4"/>
    </row>
    <row r="273" spans="1:33" x14ac:dyDescent="0.3">
      <c r="A273" s="133"/>
      <c r="B273" s="51"/>
      <c r="C273" s="132"/>
      <c r="D273" s="150"/>
      <c r="AB273" s="4"/>
    </row>
    <row r="274" spans="1:33" x14ac:dyDescent="0.3">
      <c r="A274" s="133"/>
      <c r="B274" s="51"/>
      <c r="C274" s="132"/>
      <c r="D274" s="150"/>
      <c r="AB274" s="4"/>
    </row>
    <row r="275" spans="1:33" s="145" customFormat="1" x14ac:dyDescent="0.3">
      <c r="A275" s="133"/>
      <c r="B275" s="51"/>
      <c r="C275" s="132"/>
      <c r="D275" s="127"/>
      <c r="E275" s="128"/>
      <c r="F275" s="129"/>
      <c r="G275" s="129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44"/>
      <c r="X275" s="144"/>
      <c r="Y275" s="144"/>
      <c r="Z275" s="144"/>
      <c r="AA275" s="144"/>
    </row>
    <row r="276" spans="1:33" s="145" customFormat="1" x14ac:dyDescent="0.3">
      <c r="A276" s="133"/>
      <c r="B276" s="51"/>
      <c r="C276" s="132"/>
      <c r="D276" s="127"/>
      <c r="E276" s="128"/>
      <c r="F276" s="129"/>
      <c r="G276" s="129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44"/>
      <c r="X276" s="144"/>
      <c r="Y276" s="144"/>
      <c r="Z276" s="144"/>
      <c r="AA276" s="144"/>
    </row>
    <row r="277" spans="1:33" s="145" customFormat="1" x14ac:dyDescent="0.3">
      <c r="A277" s="133"/>
      <c r="B277" s="4"/>
      <c r="C277" s="126"/>
      <c r="D277" s="127"/>
      <c r="E277" s="130"/>
      <c r="F277" s="129"/>
      <c r="G277" s="129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44"/>
      <c r="X277" s="144"/>
      <c r="Y277" s="144"/>
      <c r="Z277" s="144"/>
      <c r="AA277" s="144"/>
    </row>
    <row r="278" spans="1:33" s="145" customFormat="1" x14ac:dyDescent="0.3">
      <c r="A278" s="133"/>
      <c r="B278" s="51"/>
      <c r="C278" s="132"/>
      <c r="D278" s="127"/>
      <c r="E278" s="128"/>
      <c r="F278" s="129"/>
      <c r="G278" s="129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44"/>
      <c r="X278" s="144"/>
      <c r="Y278" s="144"/>
      <c r="Z278" s="144"/>
      <c r="AA278" s="144"/>
    </row>
    <row r="279" spans="1:33" s="145" customFormat="1" x14ac:dyDescent="0.3">
      <c r="A279" s="133"/>
      <c r="B279" s="51"/>
      <c r="C279" s="132"/>
      <c r="D279" s="127"/>
      <c r="E279" s="128"/>
      <c r="F279" s="129"/>
      <c r="G279" s="129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44"/>
      <c r="X279" s="144"/>
      <c r="Y279" s="144"/>
      <c r="Z279" s="144"/>
      <c r="AA279" s="144"/>
    </row>
    <row r="280" spans="1:33" s="145" customFormat="1" x14ac:dyDescent="0.3">
      <c r="A280" s="133"/>
      <c r="B280" s="51"/>
      <c r="C280" s="132"/>
      <c r="D280" s="127"/>
      <c r="E280" s="128"/>
      <c r="F280" s="129"/>
      <c r="G280" s="129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44"/>
      <c r="X280" s="144"/>
      <c r="Y280" s="144"/>
      <c r="Z280" s="144"/>
      <c r="AA280" s="144"/>
    </row>
    <row r="281" spans="1:33" s="145" customFormat="1" x14ac:dyDescent="0.3">
      <c r="A281" s="133"/>
      <c r="B281" s="51"/>
      <c r="C281" s="132"/>
      <c r="D281" s="127"/>
      <c r="E281" s="128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44"/>
      <c r="X281" s="144"/>
      <c r="Y281" s="144"/>
      <c r="Z281" s="144"/>
      <c r="AA281" s="144"/>
    </row>
    <row r="282" spans="1:33" s="145" customFormat="1" x14ac:dyDescent="0.3">
      <c r="A282" s="133"/>
      <c r="B282" s="51"/>
      <c r="C282" s="132"/>
      <c r="D282" s="127"/>
      <c r="E282" s="128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44"/>
      <c r="X282" s="144"/>
      <c r="Y282" s="144"/>
      <c r="Z282" s="144"/>
      <c r="AA282" s="144"/>
    </row>
    <row r="283" spans="1:33" s="145" customFormat="1" x14ac:dyDescent="0.3">
      <c r="A283" s="133"/>
      <c r="B283" s="4"/>
      <c r="C283" s="4"/>
      <c r="D283" s="134"/>
      <c r="F283" s="124"/>
      <c r="G283" s="124"/>
      <c r="H283" s="144"/>
      <c r="I283" s="144"/>
      <c r="J283" s="14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44"/>
      <c r="X283" s="144"/>
      <c r="Y283" s="144"/>
      <c r="Z283" s="144"/>
      <c r="AA283" s="144"/>
    </row>
    <row r="284" spans="1:33" s="145" customFormat="1" x14ac:dyDescent="0.3">
      <c r="A284" s="133"/>
      <c r="B284" s="4"/>
      <c r="C284" s="126"/>
      <c r="D284" s="127"/>
      <c r="E284" s="130"/>
      <c r="F284" s="129"/>
      <c r="G284" s="129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44"/>
      <c r="X284" s="144"/>
      <c r="Y284" s="144"/>
      <c r="Z284" s="144"/>
      <c r="AA284" s="144"/>
    </row>
    <row r="285" spans="1:33" s="145" customFormat="1" x14ac:dyDescent="0.3">
      <c r="A285" s="133"/>
      <c r="B285" s="51"/>
      <c r="C285" s="132"/>
      <c r="D285" s="127"/>
      <c r="E285" s="128"/>
      <c r="F285" s="129"/>
      <c r="G285" s="129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44"/>
      <c r="X285" s="144"/>
      <c r="Y285" s="144"/>
      <c r="Z285" s="144"/>
      <c r="AA285" s="144"/>
    </row>
    <row r="286" spans="1:33" s="145" customFormat="1" x14ac:dyDescent="0.3">
      <c r="A286" s="133"/>
      <c r="B286" s="51"/>
      <c r="C286" s="132"/>
      <c r="D286" s="127"/>
      <c r="E286" s="128"/>
      <c r="F286" s="129"/>
      <c r="G286" s="129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44"/>
      <c r="Y286" s="124"/>
      <c r="Z286" s="124"/>
      <c r="AA286" s="124"/>
      <c r="AB286" s="4"/>
      <c r="AC286" s="4"/>
      <c r="AD286" s="4"/>
      <c r="AE286" s="4"/>
      <c r="AF286" s="4"/>
      <c r="AG286" s="4"/>
    </row>
    <row r="287" spans="1:33" x14ac:dyDescent="0.3">
      <c r="A287" s="133"/>
      <c r="C287" s="4"/>
      <c r="D287" s="150"/>
      <c r="F287" s="124"/>
      <c r="G287" s="124"/>
      <c r="AB287" s="4"/>
    </row>
    <row r="288" spans="1:33" s="142" customFormat="1" x14ac:dyDescent="0.3">
      <c r="A288" s="137"/>
      <c r="B288" s="140"/>
      <c r="D288" s="151"/>
      <c r="E288" s="128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36"/>
      <c r="Y288" s="136"/>
      <c r="Z288" s="136"/>
      <c r="AA288" s="136"/>
    </row>
    <row r="289" spans="1:28" s="145" customFormat="1" x14ac:dyDescent="0.3">
      <c r="A289" s="131"/>
      <c r="C289" s="143"/>
      <c r="D289" s="147"/>
      <c r="E289" s="128"/>
      <c r="F289" s="136"/>
      <c r="G289" s="136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</row>
    <row r="290" spans="1:28" s="145" customFormat="1" x14ac:dyDescent="0.3">
      <c r="A290" s="131"/>
      <c r="C290" s="143"/>
      <c r="D290" s="147"/>
      <c r="E290" s="128"/>
      <c r="F290" s="136"/>
      <c r="G290" s="136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</row>
    <row r="291" spans="1:28" s="48" customFormat="1" x14ac:dyDescent="0.3">
      <c r="A291" s="148"/>
      <c r="C291" s="138"/>
      <c r="D291" s="139"/>
      <c r="E291" s="130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</row>
    <row r="292" spans="1:28" x14ac:dyDescent="0.3">
      <c r="B292" s="48"/>
      <c r="C292" s="138"/>
      <c r="H292" s="129"/>
      <c r="R292" s="129"/>
      <c r="S292" s="129"/>
      <c r="T292" s="129"/>
      <c r="U292" s="129"/>
      <c r="V292" s="129"/>
      <c r="AB292" s="4"/>
    </row>
    <row r="293" spans="1:28" ht="9.9" customHeight="1" x14ac:dyDescent="0.3">
      <c r="AB293" s="4"/>
    </row>
    <row r="294" spans="1:28" x14ac:dyDescent="0.3">
      <c r="B294" s="48"/>
      <c r="AB294" s="4"/>
    </row>
    <row r="295" spans="1:28" s="53" customFormat="1" ht="15" customHeight="1" x14ac:dyDescent="0.3">
      <c r="A295" s="125"/>
      <c r="B295" s="4"/>
      <c r="C295" s="126"/>
      <c r="D295" s="127"/>
      <c r="E295" s="128"/>
      <c r="F295" s="129"/>
      <c r="G295" s="129"/>
      <c r="H295" s="124"/>
      <c r="I295" s="124"/>
      <c r="J295" s="124"/>
      <c r="K295" s="124"/>
      <c r="L295" s="124"/>
      <c r="M295" s="265"/>
      <c r="N295" s="265"/>
      <c r="O295" s="265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spans="1:28" s="53" customFormat="1" x14ac:dyDescent="0.3">
      <c r="A296" s="125"/>
      <c r="B296" s="4"/>
      <c r="C296" s="126"/>
      <c r="D296" s="127"/>
      <c r="E296" s="128"/>
      <c r="F296" s="129"/>
      <c r="G296" s="129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spans="1:28" s="53" customFormat="1" x14ac:dyDescent="0.3">
      <c r="A297" s="125"/>
      <c r="B297" s="4"/>
      <c r="C297" s="126"/>
      <c r="D297" s="127"/>
      <c r="E297" s="130"/>
      <c r="F297" s="129"/>
      <c r="G297" s="129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spans="1:28" s="145" customFormat="1" x14ac:dyDescent="0.3">
      <c r="A298" s="131"/>
      <c r="B298" s="135"/>
      <c r="C298" s="143"/>
      <c r="D298" s="147"/>
      <c r="E298" s="128"/>
      <c r="F298" s="144"/>
      <c r="G298" s="144"/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  <c r="AA298" s="144"/>
    </row>
    <row r="299" spans="1:28" s="145" customFormat="1" x14ac:dyDescent="0.3">
      <c r="A299" s="123"/>
      <c r="B299" s="123"/>
      <c r="C299" s="123"/>
      <c r="D299" s="152"/>
      <c r="E299" s="123"/>
      <c r="F299" s="129"/>
      <c r="G299" s="129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44"/>
      <c r="Y299" s="144"/>
      <c r="Z299" s="144"/>
      <c r="AA299" s="144"/>
    </row>
    <row r="300" spans="1:28" x14ac:dyDescent="0.3">
      <c r="A300" s="133"/>
      <c r="B300" s="51"/>
      <c r="C300" s="132"/>
      <c r="D300" s="150"/>
      <c r="F300" s="124"/>
      <c r="G300" s="124"/>
      <c r="AB300" s="4"/>
    </row>
    <row r="301" spans="1:28" s="145" customFormat="1" x14ac:dyDescent="0.3">
      <c r="A301" s="133"/>
      <c r="B301" s="51"/>
      <c r="C301" s="132"/>
      <c r="D301" s="150"/>
      <c r="E301" s="128"/>
      <c r="F301" s="129"/>
      <c r="G301" s="129"/>
      <c r="H301" s="124"/>
      <c r="I301" s="124"/>
      <c r="J301" s="124"/>
      <c r="K301" s="124"/>
      <c r="L301" s="124"/>
      <c r="M301" s="124"/>
      <c r="N301" s="124"/>
      <c r="O301" s="124"/>
      <c r="P301" s="12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  <c r="AA301" s="144"/>
    </row>
    <row r="302" spans="1:28" s="145" customFormat="1" x14ac:dyDescent="0.3">
      <c r="A302" s="133"/>
      <c r="B302" s="51"/>
      <c r="C302" s="132"/>
      <c r="D302" s="150"/>
      <c r="E302" s="128"/>
      <c r="F302" s="129"/>
      <c r="G302" s="129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44"/>
      <c r="X302" s="144"/>
      <c r="Y302" s="144"/>
      <c r="Z302" s="144"/>
      <c r="AA302" s="144"/>
    </row>
    <row r="303" spans="1:28" s="145" customFormat="1" x14ac:dyDescent="0.3">
      <c r="A303" s="133"/>
      <c r="B303" s="51"/>
      <c r="C303" s="153"/>
      <c r="D303" s="150"/>
      <c r="E303" s="128"/>
      <c r="F303" s="129"/>
      <c r="G303" s="129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44"/>
      <c r="X303" s="144"/>
      <c r="Y303" s="144"/>
      <c r="Z303" s="144"/>
      <c r="AA303" s="144"/>
    </row>
    <row r="304" spans="1:28" s="145" customFormat="1" x14ac:dyDescent="0.3">
      <c r="A304" s="133"/>
      <c r="B304" s="51"/>
      <c r="C304" s="132"/>
      <c r="D304" s="150"/>
      <c r="E304" s="128"/>
      <c r="F304" s="129"/>
      <c r="G304" s="129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44"/>
      <c r="X304" s="144"/>
      <c r="Y304" s="144"/>
      <c r="Z304" s="144"/>
      <c r="AA304" s="144"/>
    </row>
    <row r="305" spans="1:27" s="145" customFormat="1" x14ac:dyDescent="0.3">
      <c r="A305" s="133"/>
      <c r="B305" s="4"/>
      <c r="C305" s="132"/>
      <c r="D305" s="150"/>
      <c r="E305" s="130"/>
      <c r="F305" s="129"/>
      <c r="G305" s="129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44"/>
      <c r="X305" s="144"/>
      <c r="Y305" s="144"/>
      <c r="Z305" s="144"/>
      <c r="AA305" s="144"/>
    </row>
    <row r="306" spans="1:27" s="145" customFormat="1" x14ac:dyDescent="0.3">
      <c r="A306" s="133"/>
      <c r="B306" s="4"/>
      <c r="C306" s="126"/>
      <c r="D306" s="150"/>
      <c r="E306" s="130"/>
      <c r="F306" s="129"/>
      <c r="G306" s="129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44"/>
      <c r="X306" s="144"/>
      <c r="Y306" s="144"/>
      <c r="Z306" s="144"/>
      <c r="AA306" s="144"/>
    </row>
    <row r="307" spans="1:27" s="145" customFormat="1" x14ac:dyDescent="0.3">
      <c r="A307" s="133"/>
      <c r="B307" s="51"/>
      <c r="C307" s="132"/>
      <c r="D307" s="127"/>
      <c r="E307" s="128"/>
      <c r="F307" s="129"/>
      <c r="G307" s="129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44"/>
      <c r="X307" s="144"/>
      <c r="Y307" s="144"/>
      <c r="Z307" s="144"/>
      <c r="AA307" s="144"/>
    </row>
    <row r="308" spans="1:27" s="145" customFormat="1" x14ac:dyDescent="0.3">
      <c r="A308" s="133"/>
      <c r="B308" s="51"/>
      <c r="C308" s="132"/>
      <c r="D308" s="127"/>
      <c r="E308" s="128"/>
      <c r="F308" s="129"/>
      <c r="G308" s="129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44"/>
      <c r="X308" s="144"/>
      <c r="Y308" s="144"/>
      <c r="Z308" s="144"/>
      <c r="AA308" s="144"/>
    </row>
    <row r="309" spans="1:27" s="145" customFormat="1" x14ac:dyDescent="0.3">
      <c r="A309" s="133"/>
      <c r="B309" s="51"/>
      <c r="C309" s="132"/>
      <c r="D309" s="127"/>
      <c r="E309" s="128"/>
      <c r="F309" s="129"/>
      <c r="G309" s="129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44"/>
      <c r="X309" s="144"/>
      <c r="Y309" s="144"/>
      <c r="Z309" s="144"/>
      <c r="AA309" s="144"/>
    </row>
    <row r="310" spans="1:27" s="145" customFormat="1" x14ac:dyDescent="0.3">
      <c r="A310" s="133"/>
      <c r="B310" s="51"/>
      <c r="C310" s="132"/>
      <c r="D310" s="127"/>
      <c r="E310" s="128"/>
      <c r="F310" s="129"/>
      <c r="G310" s="129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44"/>
      <c r="X310" s="144"/>
      <c r="Y310" s="144"/>
      <c r="Z310" s="144"/>
      <c r="AA310" s="144"/>
    </row>
    <row r="311" spans="1:27" s="145" customFormat="1" x14ac:dyDescent="0.3">
      <c r="A311" s="133"/>
      <c r="B311" s="51"/>
      <c r="C311" s="132"/>
      <c r="D311" s="127"/>
      <c r="E311" s="128"/>
      <c r="F311" s="129"/>
      <c r="G311" s="129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44"/>
      <c r="X311" s="144"/>
      <c r="Y311" s="144"/>
      <c r="Z311" s="144"/>
      <c r="AA311" s="144"/>
    </row>
    <row r="312" spans="1:27" s="145" customFormat="1" x14ac:dyDescent="0.3">
      <c r="A312" s="133"/>
      <c r="B312" s="51"/>
      <c r="C312" s="132"/>
      <c r="D312" s="127"/>
      <c r="E312" s="128"/>
      <c r="F312" s="129"/>
      <c r="G312" s="129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44"/>
      <c r="X312" s="144"/>
      <c r="Y312" s="144"/>
      <c r="Z312" s="144"/>
      <c r="AA312" s="144"/>
    </row>
    <row r="313" spans="1:27" s="145" customFormat="1" x14ac:dyDescent="0.3">
      <c r="A313" s="133"/>
      <c r="B313" s="51"/>
      <c r="C313" s="132"/>
      <c r="D313" s="127"/>
      <c r="E313" s="128"/>
      <c r="F313" s="129"/>
      <c r="G313" s="129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44"/>
      <c r="X313" s="144"/>
      <c r="Y313" s="144"/>
      <c r="Z313" s="144"/>
      <c r="AA313" s="144"/>
    </row>
    <row r="314" spans="1:27" s="145" customFormat="1" x14ac:dyDescent="0.3">
      <c r="A314" s="133"/>
      <c r="B314" s="51"/>
      <c r="C314" s="132"/>
      <c r="D314" s="127"/>
      <c r="E314" s="128"/>
      <c r="F314" s="129"/>
      <c r="G314" s="129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44"/>
      <c r="X314" s="144"/>
      <c r="Y314" s="144"/>
      <c r="Z314" s="144"/>
      <c r="AA314" s="144"/>
    </row>
    <row r="315" spans="1:27" s="145" customFormat="1" ht="13.5" customHeight="1" x14ac:dyDescent="0.3">
      <c r="A315" s="133"/>
      <c r="B315" s="51"/>
      <c r="C315" s="132"/>
      <c r="D315" s="127"/>
      <c r="E315" s="128"/>
      <c r="F315" s="129"/>
      <c r="G315" s="129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44"/>
      <c r="X315" s="144"/>
      <c r="Y315" s="144"/>
      <c r="Z315" s="144"/>
      <c r="AA315" s="144"/>
    </row>
    <row r="316" spans="1:27" s="145" customFormat="1" ht="14.25" customHeight="1" x14ac:dyDescent="0.3">
      <c r="A316" s="133"/>
      <c r="B316" s="51"/>
      <c r="C316" s="132"/>
      <c r="D316" s="127"/>
      <c r="E316" s="128"/>
      <c r="F316" s="129"/>
      <c r="G316" s="129"/>
      <c r="H316" s="124"/>
      <c r="I316" s="124"/>
      <c r="J316" s="124"/>
      <c r="K316" s="124"/>
      <c r="L316" s="124"/>
      <c r="M316" s="144"/>
      <c r="N316" s="144"/>
      <c r="O316" s="144"/>
      <c r="P316" s="144"/>
      <c r="Q316" s="124"/>
      <c r="R316" s="124"/>
      <c r="S316" s="124"/>
      <c r="T316" s="124"/>
      <c r="U316" s="124"/>
      <c r="V316" s="124"/>
      <c r="W316" s="144"/>
      <c r="X316" s="144"/>
      <c r="Y316" s="144"/>
      <c r="Z316" s="144"/>
      <c r="AA316" s="144"/>
    </row>
    <row r="317" spans="1:27" s="145" customFormat="1" x14ac:dyDescent="0.3">
      <c r="A317" s="133"/>
      <c r="B317" s="51"/>
      <c r="C317" s="132"/>
      <c r="D317" s="127"/>
      <c r="E317" s="128"/>
      <c r="F317" s="129"/>
      <c r="G317" s="129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44"/>
      <c r="X317" s="144"/>
      <c r="Y317" s="144"/>
      <c r="Z317" s="144"/>
      <c r="AA317" s="144"/>
    </row>
    <row r="318" spans="1:27" s="145" customFormat="1" x14ac:dyDescent="0.3">
      <c r="A318" s="133"/>
      <c r="B318" s="51"/>
      <c r="C318" s="132"/>
      <c r="D318" s="127"/>
      <c r="E318" s="128"/>
      <c r="F318" s="129"/>
      <c r="G318" s="129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44"/>
      <c r="X318" s="144"/>
      <c r="Y318" s="144"/>
      <c r="Z318" s="144"/>
      <c r="AA318" s="144"/>
    </row>
    <row r="319" spans="1:27" s="145" customFormat="1" x14ac:dyDescent="0.3">
      <c r="A319" s="133"/>
      <c r="B319" s="51"/>
      <c r="C319" s="132"/>
      <c r="D319" s="127"/>
      <c r="E319" s="128"/>
      <c r="F319" s="129"/>
      <c r="G319" s="129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44"/>
      <c r="X319" s="144"/>
      <c r="Y319" s="144"/>
      <c r="Z319" s="144"/>
      <c r="AA319" s="144"/>
    </row>
    <row r="320" spans="1:27" s="145" customFormat="1" x14ac:dyDescent="0.3">
      <c r="A320" s="133"/>
      <c r="B320" s="51"/>
      <c r="C320" s="132"/>
      <c r="D320" s="127"/>
      <c r="E320" s="128"/>
      <c r="F320" s="129"/>
      <c r="G320" s="129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44"/>
      <c r="X320" s="144"/>
      <c r="Y320" s="144"/>
      <c r="Z320" s="144"/>
      <c r="AA320" s="144"/>
    </row>
    <row r="321" spans="1:28" s="145" customFormat="1" x14ac:dyDescent="0.3">
      <c r="A321" s="133"/>
      <c r="B321" s="51"/>
      <c r="C321" s="132"/>
      <c r="D321" s="127"/>
      <c r="E321" s="128"/>
      <c r="F321" s="129"/>
      <c r="G321" s="129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44"/>
      <c r="X321" s="144"/>
      <c r="Y321" s="144"/>
      <c r="Z321" s="144"/>
      <c r="AA321" s="144"/>
    </row>
    <row r="322" spans="1:28" s="145" customFormat="1" x14ac:dyDescent="0.3">
      <c r="A322" s="133"/>
      <c r="B322" s="51"/>
      <c r="C322" s="132"/>
      <c r="D322" s="127"/>
      <c r="E322" s="128"/>
      <c r="F322" s="129"/>
      <c r="G322" s="129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44"/>
      <c r="X322" s="144"/>
      <c r="Y322" s="144"/>
      <c r="Z322" s="144"/>
      <c r="AA322" s="144"/>
    </row>
    <row r="323" spans="1:28" s="145" customFormat="1" x14ac:dyDescent="0.3">
      <c r="A323" s="133"/>
      <c r="B323" s="51"/>
      <c r="C323" s="132"/>
      <c r="D323" s="127"/>
      <c r="E323" s="128"/>
      <c r="F323" s="129"/>
      <c r="G323" s="129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44"/>
      <c r="X323" s="144"/>
      <c r="Y323" s="144"/>
      <c r="Z323" s="144"/>
      <c r="AA323" s="144"/>
    </row>
    <row r="324" spans="1:28" s="145" customFormat="1" x14ac:dyDescent="0.3">
      <c r="A324" s="133"/>
      <c r="B324" s="51"/>
      <c r="C324" s="132"/>
      <c r="D324" s="127"/>
      <c r="E324" s="128"/>
      <c r="F324" s="129"/>
      <c r="G324" s="129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44"/>
      <c r="X324" s="144"/>
      <c r="Y324" s="144"/>
      <c r="Z324" s="144"/>
      <c r="AA324" s="144"/>
    </row>
    <row r="325" spans="1:28" s="145" customFormat="1" x14ac:dyDescent="0.3">
      <c r="A325" s="133"/>
      <c r="B325" s="51"/>
      <c r="C325" s="132"/>
      <c r="D325" s="127"/>
      <c r="E325" s="128"/>
      <c r="F325" s="129"/>
      <c r="G325" s="129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44"/>
      <c r="X325" s="144"/>
      <c r="Y325" s="144"/>
      <c r="Z325" s="144"/>
      <c r="AA325" s="144"/>
    </row>
    <row r="326" spans="1:28" s="145" customFormat="1" x14ac:dyDescent="0.3">
      <c r="A326" s="133"/>
      <c r="B326" s="51"/>
      <c r="C326" s="132"/>
      <c r="D326" s="127"/>
      <c r="E326" s="128"/>
      <c r="F326" s="129"/>
      <c r="G326" s="129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44"/>
      <c r="X326" s="144"/>
      <c r="Y326" s="144"/>
      <c r="Z326" s="144"/>
      <c r="AA326" s="144"/>
    </row>
    <row r="327" spans="1:28" s="145" customFormat="1" x14ac:dyDescent="0.3">
      <c r="A327" s="133"/>
      <c r="B327" s="51"/>
      <c r="C327" s="132"/>
      <c r="D327" s="127"/>
      <c r="E327" s="128"/>
      <c r="F327" s="129"/>
      <c r="G327" s="129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44"/>
      <c r="X327" s="144"/>
      <c r="Y327" s="144"/>
      <c r="Z327" s="144"/>
      <c r="AA327" s="144"/>
    </row>
    <row r="328" spans="1:28" s="145" customFormat="1" x14ac:dyDescent="0.3">
      <c r="A328" s="133"/>
      <c r="B328" s="51"/>
      <c r="C328" s="132"/>
      <c r="D328" s="127"/>
      <c r="E328" s="128"/>
      <c r="F328" s="129"/>
      <c r="G328" s="129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44"/>
      <c r="X328" s="144"/>
      <c r="Y328" s="144"/>
      <c r="Z328" s="144"/>
      <c r="AA328" s="144"/>
    </row>
    <row r="329" spans="1:28" s="145" customFormat="1" x14ac:dyDescent="0.3">
      <c r="A329" s="131"/>
      <c r="B329" s="51"/>
      <c r="C329" s="132"/>
      <c r="D329" s="127"/>
      <c r="E329" s="128"/>
      <c r="F329" s="144"/>
      <c r="G329" s="144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  <c r="AA329" s="144"/>
    </row>
    <row r="330" spans="1:28" s="142" customFormat="1" x14ac:dyDescent="0.3">
      <c r="A330" s="137"/>
      <c r="B330" s="140"/>
      <c r="C330" s="141"/>
      <c r="D330" s="139"/>
      <c r="E330" s="128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36"/>
      <c r="Y330" s="136"/>
      <c r="Z330" s="136"/>
      <c r="AA330" s="136"/>
    </row>
    <row r="331" spans="1:28" s="145" customFormat="1" x14ac:dyDescent="0.3">
      <c r="A331" s="131"/>
      <c r="C331" s="143"/>
      <c r="D331" s="127"/>
      <c r="E331" s="128"/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  <c r="AA331" s="144"/>
    </row>
    <row r="332" spans="1:28" s="145" customFormat="1" x14ac:dyDescent="0.3">
      <c r="A332" s="131"/>
      <c r="C332" s="143"/>
      <c r="D332" s="127"/>
      <c r="E332" s="128"/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  <c r="AA332" s="144"/>
    </row>
    <row r="333" spans="1:28" s="48" customFormat="1" x14ac:dyDescent="0.3">
      <c r="A333" s="148"/>
      <c r="C333" s="138"/>
      <c r="D333" s="139"/>
      <c r="E333" s="130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</row>
    <row r="334" spans="1:28" x14ac:dyDescent="0.3">
      <c r="B334" s="48"/>
      <c r="C334" s="138"/>
      <c r="H334" s="129"/>
      <c r="R334" s="129"/>
      <c r="S334" s="129"/>
      <c r="T334" s="129"/>
      <c r="U334" s="129"/>
      <c r="V334" s="129"/>
      <c r="AB334" s="4"/>
    </row>
    <row r="335" spans="1:28" ht="9.9" customHeight="1" x14ac:dyDescent="0.3">
      <c r="AB335" s="4"/>
    </row>
    <row r="336" spans="1:28" x14ac:dyDescent="0.3">
      <c r="B336" s="48"/>
      <c r="AB336" s="4"/>
    </row>
    <row r="337" spans="1:28" s="53" customFormat="1" ht="15" customHeight="1" x14ac:dyDescent="0.3">
      <c r="A337" s="125"/>
      <c r="B337" s="4"/>
      <c r="C337" s="126"/>
      <c r="D337" s="127"/>
      <c r="E337" s="128"/>
      <c r="F337" s="129"/>
      <c r="G337" s="129"/>
      <c r="H337" s="124"/>
      <c r="I337" s="124"/>
      <c r="J337" s="124"/>
      <c r="K337" s="124"/>
      <c r="L337" s="124"/>
      <c r="M337" s="265"/>
      <c r="N337" s="265"/>
      <c r="O337" s="265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  <c r="AA337" s="124"/>
    </row>
    <row r="338" spans="1:28" s="53" customFormat="1" x14ac:dyDescent="0.3">
      <c r="A338" s="125"/>
      <c r="B338" s="4"/>
      <c r="C338" s="126"/>
      <c r="D338" s="127"/>
      <c r="E338" s="128"/>
      <c r="F338" s="129"/>
      <c r="G338" s="129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  <c r="AA338" s="124"/>
    </row>
    <row r="339" spans="1:28" s="53" customFormat="1" x14ac:dyDescent="0.3">
      <c r="A339" s="125"/>
      <c r="B339" s="4"/>
      <c r="C339" s="126"/>
      <c r="D339" s="127"/>
      <c r="E339" s="130"/>
      <c r="F339" s="129"/>
      <c r="G339" s="129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  <c r="AA339" s="124"/>
    </row>
    <row r="340" spans="1:28" s="145" customFormat="1" x14ac:dyDescent="0.3">
      <c r="A340" s="131"/>
      <c r="B340" s="135"/>
      <c r="C340" s="143"/>
      <c r="D340" s="127"/>
      <c r="E340" s="128"/>
      <c r="F340" s="144"/>
      <c r="G340" s="144"/>
      <c r="H340" s="144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  <c r="AA340" s="144"/>
    </row>
    <row r="341" spans="1:28" s="145" customFormat="1" x14ac:dyDescent="0.3">
      <c r="A341" s="51"/>
      <c r="B341" s="51"/>
      <c r="C341" s="51"/>
      <c r="D341" s="127"/>
      <c r="E341" s="51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44"/>
      <c r="Y341" s="144"/>
      <c r="Z341" s="144"/>
      <c r="AA341" s="144"/>
    </row>
    <row r="342" spans="1:28" s="145" customFormat="1" x14ac:dyDescent="0.3">
      <c r="A342" s="133"/>
      <c r="B342" s="51"/>
      <c r="C342" s="132"/>
      <c r="D342" s="127"/>
      <c r="E342" s="128"/>
      <c r="F342" s="124"/>
      <c r="G342" s="12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</row>
    <row r="343" spans="1:28" x14ac:dyDescent="0.3">
      <c r="A343" s="133"/>
      <c r="B343" s="51"/>
      <c r="C343" s="132"/>
      <c r="F343" s="124"/>
      <c r="G343" s="124"/>
      <c r="AB343" s="4"/>
    </row>
    <row r="344" spans="1:28" x14ac:dyDescent="0.3">
      <c r="A344" s="133"/>
      <c r="B344" s="51"/>
      <c r="C344" s="132"/>
      <c r="F344" s="124"/>
      <c r="G344" s="124"/>
      <c r="AB344" s="4"/>
    </row>
    <row r="345" spans="1:28" x14ac:dyDescent="0.3">
      <c r="A345" s="133"/>
      <c r="B345" s="51"/>
      <c r="C345" s="132"/>
      <c r="F345" s="124"/>
      <c r="G345" s="124"/>
      <c r="AB345" s="4"/>
    </row>
    <row r="346" spans="1:28" x14ac:dyDescent="0.3">
      <c r="A346" s="133"/>
      <c r="B346" s="154"/>
      <c r="C346" s="132"/>
      <c r="F346" s="124"/>
      <c r="G346" s="124"/>
      <c r="AB346" s="4"/>
    </row>
    <row r="347" spans="1:28" x14ac:dyDescent="0.3">
      <c r="A347" s="133"/>
      <c r="B347" s="155"/>
      <c r="C347" s="132"/>
      <c r="F347" s="124"/>
      <c r="G347" s="124"/>
      <c r="AB347" s="4"/>
    </row>
    <row r="348" spans="1:28" x14ac:dyDescent="0.3">
      <c r="A348" s="133"/>
      <c r="C348" s="149"/>
      <c r="F348" s="124"/>
      <c r="G348" s="124"/>
      <c r="AB348" s="4"/>
    </row>
    <row r="349" spans="1:28" x14ac:dyDescent="0.3">
      <c r="A349" s="133"/>
      <c r="B349" s="146"/>
      <c r="C349" s="132"/>
      <c r="F349" s="124"/>
      <c r="G349" s="124"/>
      <c r="AB349" s="4"/>
    </row>
    <row r="350" spans="1:28" x14ac:dyDescent="0.3">
      <c r="A350" s="133"/>
      <c r="B350" s="156"/>
      <c r="C350" s="132"/>
      <c r="F350" s="124"/>
      <c r="G350" s="124"/>
      <c r="AB350" s="4"/>
    </row>
    <row r="351" spans="1:28" x14ac:dyDescent="0.3">
      <c r="A351" s="133"/>
      <c r="B351" s="146"/>
      <c r="F351" s="124"/>
      <c r="G351" s="124"/>
      <c r="AB351" s="4"/>
    </row>
    <row r="352" spans="1:28" x14ac:dyDescent="0.3">
      <c r="A352" s="133"/>
      <c r="B352" s="146"/>
      <c r="C352" s="132"/>
      <c r="F352" s="124"/>
      <c r="G352" s="124"/>
      <c r="AB352" s="4"/>
    </row>
    <row r="353" spans="1:28" x14ac:dyDescent="0.3">
      <c r="A353" s="133"/>
      <c r="B353" s="146"/>
      <c r="C353" s="132"/>
      <c r="F353" s="124"/>
      <c r="G353" s="124"/>
      <c r="AB353" s="4"/>
    </row>
    <row r="354" spans="1:28" x14ac:dyDescent="0.3">
      <c r="A354" s="133"/>
      <c r="B354" s="146"/>
      <c r="C354" s="132"/>
      <c r="F354" s="124"/>
      <c r="G354" s="124"/>
      <c r="AB354" s="4"/>
    </row>
    <row r="355" spans="1:28" x14ac:dyDescent="0.3">
      <c r="A355" s="133"/>
      <c r="B355" s="156"/>
      <c r="C355" s="132"/>
      <c r="F355" s="124"/>
      <c r="G355" s="124"/>
      <c r="AB355" s="4"/>
    </row>
    <row r="356" spans="1:28" x14ac:dyDescent="0.3">
      <c r="A356" s="133"/>
      <c r="B356" s="146"/>
      <c r="C356" s="132"/>
      <c r="F356" s="124"/>
      <c r="G356" s="124"/>
      <c r="AB356" s="4"/>
    </row>
    <row r="357" spans="1:28" x14ac:dyDescent="0.3">
      <c r="A357" s="133"/>
      <c r="B357" s="146"/>
      <c r="C357" s="132"/>
      <c r="F357" s="124"/>
      <c r="G357" s="124"/>
      <c r="AB357" s="4"/>
    </row>
    <row r="358" spans="1:28" x14ac:dyDescent="0.3">
      <c r="A358" s="133"/>
      <c r="B358" s="146"/>
      <c r="C358" s="132"/>
      <c r="F358" s="124"/>
      <c r="G358" s="124"/>
      <c r="AB358" s="4"/>
    </row>
    <row r="359" spans="1:28" x14ac:dyDescent="0.3">
      <c r="A359" s="133"/>
      <c r="B359" s="146"/>
      <c r="C359" s="132"/>
      <c r="F359" s="124"/>
      <c r="G359" s="124"/>
      <c r="AB359" s="4"/>
    </row>
    <row r="360" spans="1:28" x14ac:dyDescent="0.3">
      <c r="A360" s="133"/>
      <c r="B360" s="146"/>
      <c r="C360" s="132"/>
      <c r="F360" s="124"/>
      <c r="G360" s="124"/>
      <c r="AB360" s="4"/>
    </row>
    <row r="361" spans="1:28" x14ac:dyDescent="0.3">
      <c r="A361" s="133"/>
      <c r="B361" s="146"/>
      <c r="C361" s="132"/>
      <c r="F361" s="124"/>
      <c r="G361" s="124"/>
      <c r="AB361" s="4"/>
    </row>
    <row r="362" spans="1:28" x14ac:dyDescent="0.3">
      <c r="A362" s="133"/>
      <c r="B362" s="146"/>
      <c r="C362" s="132"/>
      <c r="F362" s="124"/>
      <c r="G362" s="124"/>
      <c r="AB362" s="4"/>
    </row>
    <row r="363" spans="1:28" x14ac:dyDescent="0.3">
      <c r="A363" s="133"/>
      <c r="B363" s="146"/>
      <c r="C363" s="132"/>
      <c r="F363" s="124"/>
      <c r="G363" s="124"/>
      <c r="AB363" s="4"/>
    </row>
    <row r="364" spans="1:28" x14ac:dyDescent="0.3">
      <c r="A364" s="133"/>
      <c r="B364" s="146"/>
      <c r="C364" s="132"/>
      <c r="F364" s="124"/>
      <c r="G364" s="124"/>
      <c r="AB364" s="4"/>
    </row>
    <row r="365" spans="1:28" x14ac:dyDescent="0.3">
      <c r="A365" s="133"/>
      <c r="B365" s="146"/>
      <c r="C365" s="132"/>
      <c r="F365" s="124"/>
      <c r="G365" s="124"/>
      <c r="AB365" s="4"/>
    </row>
    <row r="366" spans="1:28" x14ac:dyDescent="0.3">
      <c r="AB366" s="4"/>
    </row>
    <row r="367" spans="1:28" x14ac:dyDescent="0.3">
      <c r="A367" s="133"/>
      <c r="B367" s="51"/>
      <c r="C367" s="132"/>
      <c r="D367" s="147"/>
      <c r="F367" s="124"/>
      <c r="G367" s="124"/>
      <c r="AB367" s="4"/>
    </row>
    <row r="368" spans="1:28" s="145" customFormat="1" x14ac:dyDescent="0.3">
      <c r="A368" s="131"/>
      <c r="B368" s="51"/>
      <c r="C368" s="132"/>
      <c r="D368" s="147"/>
      <c r="E368" s="128"/>
      <c r="F368" s="144"/>
      <c r="G368" s="144"/>
      <c r="H368" s="144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  <c r="AA368" s="144"/>
    </row>
    <row r="369" spans="1:28" s="142" customFormat="1" x14ac:dyDescent="0.3">
      <c r="A369" s="123"/>
      <c r="B369" s="123"/>
      <c r="C369" s="123"/>
      <c r="D369" s="152"/>
      <c r="E369" s="123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36"/>
      <c r="Y369" s="136"/>
      <c r="Z369" s="136"/>
      <c r="AA369" s="136"/>
    </row>
    <row r="370" spans="1:28" s="145" customFormat="1" x14ac:dyDescent="0.3">
      <c r="A370" s="131"/>
      <c r="C370" s="132"/>
      <c r="D370" s="147"/>
      <c r="E370" s="128"/>
      <c r="F370" s="124"/>
      <c r="G370" s="124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  <c r="AA370" s="144"/>
    </row>
    <row r="371" spans="1:28" s="145" customFormat="1" x14ac:dyDescent="0.3">
      <c r="A371" s="131"/>
      <c r="B371" s="51"/>
      <c r="C371" s="132"/>
      <c r="D371" s="147"/>
      <c r="E371" s="128"/>
      <c r="F371" s="144"/>
      <c r="G371" s="144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  <c r="AA371" s="144"/>
    </row>
    <row r="372" spans="1:28" s="145" customFormat="1" x14ac:dyDescent="0.3">
      <c r="A372" s="131"/>
      <c r="B372" s="51"/>
      <c r="C372" s="132"/>
      <c r="D372" s="147"/>
      <c r="E372" s="128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  <c r="AA372" s="144"/>
    </row>
    <row r="373" spans="1:28" s="48" customFormat="1" x14ac:dyDescent="0.3">
      <c r="C373" s="138"/>
      <c r="D373" s="139"/>
      <c r="E373" s="130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4"/>
      <c r="S373" s="124"/>
      <c r="T373" s="124"/>
      <c r="U373" s="124"/>
      <c r="V373" s="124"/>
      <c r="W373" s="129"/>
      <c r="X373" s="129"/>
      <c r="Y373" s="129"/>
      <c r="Z373" s="129"/>
      <c r="AA373" s="129"/>
    </row>
    <row r="374" spans="1:28" x14ac:dyDescent="0.3">
      <c r="A374" s="48"/>
      <c r="B374" s="48"/>
      <c r="C374" s="138"/>
      <c r="H374" s="129"/>
      <c r="R374" s="129"/>
      <c r="S374" s="129"/>
      <c r="T374" s="129"/>
      <c r="U374" s="129"/>
      <c r="V374" s="129"/>
      <c r="AB374" s="4"/>
    </row>
    <row r="375" spans="1:28" ht="23.25" customHeight="1" x14ac:dyDescent="0.3">
      <c r="AB375" s="4"/>
    </row>
    <row r="376" spans="1:28" x14ac:dyDescent="0.3">
      <c r="B376" s="48"/>
      <c r="AB376" s="4"/>
    </row>
    <row r="377" spans="1:28" s="53" customFormat="1" x14ac:dyDescent="0.3">
      <c r="A377" s="125"/>
      <c r="B377" s="4"/>
      <c r="C377" s="126"/>
      <c r="D377" s="127"/>
      <c r="E377" s="128"/>
      <c r="F377" s="129"/>
      <c r="G377" s="129"/>
      <c r="H377" s="124"/>
      <c r="I377" s="124"/>
      <c r="J377" s="124"/>
      <c r="K377" s="124"/>
      <c r="L377" s="124"/>
      <c r="M377" s="265"/>
      <c r="N377" s="265"/>
      <c r="O377" s="265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</row>
    <row r="378" spans="1:28" s="53" customFormat="1" x14ac:dyDescent="0.3">
      <c r="A378" s="125"/>
      <c r="B378" s="4"/>
      <c r="C378" s="126"/>
      <c r="D378" s="127"/>
      <c r="E378" s="128"/>
      <c r="F378" s="129"/>
      <c r="G378" s="129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</row>
    <row r="379" spans="1:28" s="53" customFormat="1" x14ac:dyDescent="0.3">
      <c r="A379" s="125"/>
      <c r="B379" s="4"/>
      <c r="C379" s="126"/>
      <c r="D379" s="127"/>
      <c r="E379" s="130"/>
      <c r="F379" s="129"/>
      <c r="G379" s="129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</row>
    <row r="380" spans="1:28" x14ac:dyDescent="0.3">
      <c r="AB380" s="4"/>
    </row>
    <row r="381" spans="1:28" x14ac:dyDescent="0.3">
      <c r="F381" s="124"/>
      <c r="G381" s="124"/>
      <c r="AB381" s="4"/>
    </row>
    <row r="382" spans="1:28" x14ac:dyDescent="0.3">
      <c r="AB382" s="4"/>
    </row>
    <row r="383" spans="1:28" x14ac:dyDescent="0.3">
      <c r="A383" s="133"/>
      <c r="F383" s="124"/>
      <c r="G383" s="124"/>
      <c r="AB383" s="4"/>
    </row>
    <row r="384" spans="1:28" x14ac:dyDescent="0.3">
      <c r="A384" s="133"/>
      <c r="F384" s="124"/>
      <c r="G384" s="124"/>
      <c r="AB384" s="4"/>
    </row>
    <row r="385" spans="1:28" x14ac:dyDescent="0.3">
      <c r="A385" s="133"/>
      <c r="F385" s="124"/>
      <c r="G385" s="124"/>
      <c r="AB385" s="4"/>
    </row>
    <row r="386" spans="1:28" x14ac:dyDescent="0.3">
      <c r="A386" s="133"/>
      <c r="C386" s="137"/>
      <c r="F386" s="124"/>
      <c r="G386" s="124"/>
      <c r="AB386" s="4"/>
    </row>
    <row r="387" spans="1:28" x14ac:dyDescent="0.3">
      <c r="A387" s="133"/>
      <c r="F387" s="124"/>
      <c r="G387" s="124"/>
      <c r="AB387" s="4"/>
    </row>
    <row r="388" spans="1:28" x14ac:dyDescent="0.3">
      <c r="A388" s="133"/>
      <c r="C388" s="4"/>
      <c r="D388" s="57"/>
      <c r="E388" s="4"/>
      <c r="AB388" s="4"/>
    </row>
    <row r="389" spans="1:28" x14ac:dyDescent="0.3">
      <c r="A389" s="133"/>
      <c r="AB389" s="4"/>
    </row>
    <row r="390" spans="1:28" x14ac:dyDescent="0.3">
      <c r="A390" s="133"/>
      <c r="AB390" s="4"/>
    </row>
    <row r="391" spans="1:28" x14ac:dyDescent="0.3">
      <c r="A391" s="133"/>
      <c r="C391" s="157"/>
      <c r="AB391" s="4"/>
    </row>
    <row r="392" spans="1:28" x14ac:dyDescent="0.3">
      <c r="AB392" s="4"/>
    </row>
    <row r="393" spans="1:28" x14ac:dyDescent="0.3">
      <c r="A393" s="133"/>
      <c r="C393" s="157"/>
      <c r="AB393" s="4"/>
    </row>
    <row r="394" spans="1:28" x14ac:dyDescent="0.3">
      <c r="A394" s="133"/>
      <c r="C394" s="157"/>
      <c r="AB394" s="4"/>
    </row>
    <row r="395" spans="1:28" x14ac:dyDescent="0.3">
      <c r="C395" s="157"/>
      <c r="AB395" s="4"/>
    </row>
    <row r="396" spans="1:28" x14ac:dyDescent="0.3">
      <c r="C396" s="50"/>
      <c r="AB396" s="4"/>
    </row>
    <row r="397" spans="1:28" x14ac:dyDescent="0.3">
      <c r="A397" s="133"/>
      <c r="C397" s="149"/>
      <c r="AB397" s="4"/>
    </row>
    <row r="398" spans="1:28" x14ac:dyDescent="0.3">
      <c r="C398" s="50"/>
      <c r="AB398" s="4"/>
    </row>
    <row r="399" spans="1:28" x14ac:dyDescent="0.3">
      <c r="C399" s="50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AB399" s="4"/>
    </row>
    <row r="400" spans="1:28" x14ac:dyDescent="0.3">
      <c r="C400" s="50"/>
      <c r="AB400" s="4"/>
    </row>
    <row r="401" spans="1:28" x14ac:dyDescent="0.3">
      <c r="C401" s="50"/>
      <c r="AB401" s="4"/>
    </row>
    <row r="402" spans="1:28" x14ac:dyDescent="0.3">
      <c r="C402" s="4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AB402" s="4"/>
    </row>
    <row r="403" spans="1:28" x14ac:dyDescent="0.3">
      <c r="R403" s="129"/>
      <c r="S403" s="129"/>
      <c r="T403" s="129"/>
      <c r="U403" s="129"/>
      <c r="V403" s="129"/>
      <c r="AB403" s="4"/>
    </row>
    <row r="404" spans="1:28" x14ac:dyDescent="0.3">
      <c r="AB404" s="4"/>
    </row>
    <row r="405" spans="1:28" x14ac:dyDescent="0.3">
      <c r="R405" s="129"/>
      <c r="S405" s="129"/>
      <c r="T405" s="129"/>
      <c r="U405" s="129"/>
      <c r="V405" s="129"/>
      <c r="AB405" s="4"/>
    </row>
    <row r="406" spans="1:28" x14ac:dyDescent="0.3">
      <c r="A406" s="133"/>
      <c r="B406" s="154"/>
      <c r="AB406" s="4"/>
    </row>
    <row r="407" spans="1:28" x14ac:dyDescent="0.3">
      <c r="A407" s="133"/>
      <c r="B407" s="155"/>
      <c r="AB407" s="4"/>
    </row>
    <row r="408" spans="1:28" x14ac:dyDescent="0.3">
      <c r="B408" s="154"/>
      <c r="C408" s="50"/>
      <c r="AB408" s="4"/>
    </row>
    <row r="409" spans="1:28" x14ac:dyDescent="0.3">
      <c r="B409" s="154"/>
      <c r="C409" s="50"/>
      <c r="AB409" s="4"/>
    </row>
    <row r="410" spans="1:28" x14ac:dyDescent="0.3">
      <c r="A410" s="4"/>
      <c r="B410" s="154"/>
      <c r="C410" s="50"/>
      <c r="AB410" s="4"/>
    </row>
    <row r="411" spans="1:28" x14ac:dyDescent="0.3">
      <c r="B411" s="154"/>
      <c r="C411" s="50"/>
      <c r="F411" s="158"/>
      <c r="G411" s="158"/>
      <c r="AB411" s="4"/>
    </row>
    <row r="412" spans="1:28" x14ac:dyDescent="0.3">
      <c r="A412" s="4"/>
      <c r="B412" s="154"/>
      <c r="C412" s="4"/>
      <c r="D412" s="57"/>
      <c r="E412" s="4"/>
      <c r="F412" s="158"/>
      <c r="G412" s="158"/>
      <c r="AB412" s="4"/>
    </row>
    <row r="413" spans="1:28" x14ac:dyDescent="0.3">
      <c r="B413" s="154"/>
      <c r="C413" s="50"/>
      <c r="F413" s="158"/>
      <c r="G413" s="158"/>
      <c r="I413" s="129"/>
      <c r="J413" s="129"/>
      <c r="AB413" s="4"/>
    </row>
    <row r="414" spans="1:28" x14ac:dyDescent="0.3">
      <c r="B414" s="154"/>
      <c r="C414" s="4"/>
      <c r="F414" s="158"/>
      <c r="G414" s="158"/>
      <c r="AB414" s="4"/>
    </row>
    <row r="415" spans="1:28" x14ac:dyDescent="0.3">
      <c r="B415" s="154"/>
      <c r="C415" s="50"/>
      <c r="F415" s="158"/>
      <c r="G415" s="158"/>
      <c r="AB415" s="4"/>
    </row>
    <row r="416" spans="1:28" x14ac:dyDescent="0.3">
      <c r="B416" s="154"/>
      <c r="C416" s="50"/>
      <c r="F416" s="158"/>
      <c r="G416" s="158"/>
      <c r="AB416" s="4"/>
    </row>
    <row r="417" spans="2:28" x14ac:dyDescent="0.3">
      <c r="B417" s="154"/>
      <c r="C417" s="50"/>
      <c r="F417" s="158"/>
      <c r="G417" s="158"/>
      <c r="AB417" s="4"/>
    </row>
    <row r="418" spans="2:28" x14ac:dyDescent="0.3">
      <c r="B418" s="154"/>
      <c r="C418" s="50"/>
      <c r="F418" s="158"/>
      <c r="G418" s="158"/>
      <c r="AB418" s="4"/>
    </row>
    <row r="419" spans="2:28" x14ac:dyDescent="0.3">
      <c r="B419" s="154"/>
      <c r="C419" s="50"/>
      <c r="F419" s="158"/>
      <c r="G419" s="158"/>
      <c r="AB419" s="4"/>
    </row>
    <row r="420" spans="2:28" x14ac:dyDescent="0.3">
      <c r="B420" s="154"/>
      <c r="C420" s="50"/>
      <c r="F420" s="158"/>
      <c r="G420" s="158"/>
      <c r="AB420" s="4"/>
    </row>
    <row r="421" spans="2:28" x14ac:dyDescent="0.3">
      <c r="B421" s="154"/>
      <c r="C421" s="50"/>
      <c r="F421" s="158"/>
      <c r="G421" s="158"/>
      <c r="AB421" s="4"/>
    </row>
    <row r="422" spans="2:28" x14ac:dyDescent="0.3">
      <c r="B422" s="154"/>
      <c r="C422" s="50"/>
      <c r="F422" s="158"/>
      <c r="G422" s="158"/>
      <c r="AB422" s="4"/>
    </row>
    <row r="423" spans="2:28" x14ac:dyDescent="0.3">
      <c r="B423" s="154"/>
      <c r="C423" s="50"/>
      <c r="F423" s="158"/>
      <c r="G423" s="158"/>
      <c r="AB423" s="4"/>
    </row>
    <row r="424" spans="2:28" x14ac:dyDescent="0.3">
      <c r="B424" s="154"/>
      <c r="C424" s="50"/>
      <c r="F424" s="158"/>
      <c r="G424" s="158"/>
      <c r="AB424" s="4"/>
    </row>
    <row r="425" spans="2:28" x14ac:dyDescent="0.3">
      <c r="B425" s="154"/>
      <c r="C425" s="50"/>
      <c r="F425" s="158"/>
      <c r="G425" s="158"/>
      <c r="AB425" s="4"/>
    </row>
    <row r="426" spans="2:28" x14ac:dyDescent="0.3">
      <c r="B426" s="154"/>
      <c r="C426" s="50"/>
      <c r="F426" s="158"/>
      <c r="G426" s="158"/>
      <c r="AB426" s="4"/>
    </row>
    <row r="427" spans="2:28" x14ac:dyDescent="0.3">
      <c r="B427" s="154"/>
      <c r="C427" s="50"/>
      <c r="F427" s="158"/>
      <c r="G427" s="158"/>
      <c r="AB427" s="4"/>
    </row>
    <row r="428" spans="2:28" x14ac:dyDescent="0.3">
      <c r="C428" s="50"/>
      <c r="F428" s="158"/>
      <c r="G428" s="158"/>
      <c r="AB428" s="4"/>
    </row>
    <row r="429" spans="2:28" x14ac:dyDescent="0.3">
      <c r="C429" s="50"/>
      <c r="F429" s="158"/>
      <c r="G429" s="158"/>
      <c r="AB429" s="4"/>
    </row>
    <row r="430" spans="2:28" x14ac:dyDescent="0.3">
      <c r="F430" s="158"/>
      <c r="G430" s="158"/>
      <c r="AB430" s="4"/>
    </row>
    <row r="431" spans="2:28" x14ac:dyDescent="0.3">
      <c r="F431" s="158"/>
      <c r="G431" s="158"/>
      <c r="AB431" s="4"/>
    </row>
    <row r="432" spans="2:28" x14ac:dyDescent="0.3">
      <c r="AB432" s="4"/>
    </row>
  </sheetData>
  <sheetProtection formatCells="0" formatColumns="0" formatRows="0" insertColumns="0" insertRows="0" insertHyperlinks="0" deleteColumns="0" deleteRows="0" sort="0" autoFilter="0" pivotTables="0"/>
  <mergeCells count="10">
    <mergeCell ref="M337:O337"/>
    <mergeCell ref="M377:O377"/>
    <mergeCell ref="D2:I2"/>
    <mergeCell ref="B2:C2"/>
    <mergeCell ref="M295:O295"/>
    <mergeCell ref="M124:O124"/>
    <mergeCell ref="M81:O81"/>
    <mergeCell ref="M253:O253"/>
    <mergeCell ref="M210:O210"/>
    <mergeCell ref="M166:O166"/>
  </mergeCells>
  <phoneticPr fontId="11" type="noConversion"/>
  <pageMargins left="0.15748031496062992" right="0" top="0.39370078740157483" bottom="0.19685039370078741" header="0.31496062992125984" footer="0.31496062992125984"/>
  <pageSetup paperSize="9" fitToWidth="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5"/>
  <sheetViews>
    <sheetView workbookViewId="0">
      <selection activeCell="A15" sqref="A15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1.109375" style="4" bestFit="1" customWidth="1"/>
    <col min="13" max="13" width="11.109375" style="4" customWidth="1"/>
    <col min="14" max="14" width="9.77734375" style="4" bestFit="1" customWidth="1"/>
    <col min="15" max="15" width="13.33203125" style="4" customWidth="1"/>
    <col min="16" max="16" width="11.77734375" style="4" bestFit="1" customWidth="1"/>
    <col min="17" max="16384" width="8.88671875" style="4"/>
  </cols>
  <sheetData>
    <row r="1" spans="1:16" x14ac:dyDescent="0.3">
      <c r="A1" s="53"/>
      <c r="B1" s="48" t="s">
        <v>96</v>
      </c>
      <c r="C1" s="175"/>
      <c r="D1" s="130"/>
      <c r="E1" s="130"/>
      <c r="F1" s="51"/>
      <c r="G1" s="51"/>
      <c r="H1" s="51"/>
      <c r="I1" s="51"/>
    </row>
    <row r="2" spans="1:16" x14ac:dyDescent="0.3">
      <c r="A2" s="53"/>
      <c r="B2" s="48"/>
      <c r="C2" s="130"/>
      <c r="D2" s="123"/>
      <c r="E2" s="123"/>
      <c r="F2" s="51"/>
      <c r="G2" s="51"/>
      <c r="H2" s="51"/>
      <c r="I2" s="51"/>
    </row>
    <row r="3" spans="1:16" x14ac:dyDescent="0.3">
      <c r="A3" s="53"/>
      <c r="B3" s="48" t="s">
        <v>8</v>
      </c>
      <c r="C3" s="130"/>
      <c r="D3" s="123"/>
      <c r="E3" s="123"/>
      <c r="F3" s="51"/>
      <c r="G3" s="51"/>
      <c r="H3" s="51"/>
      <c r="I3" s="51"/>
    </row>
    <row r="4" spans="1:16" ht="43.2" x14ac:dyDescent="0.3">
      <c r="A4" s="53" t="s">
        <v>0</v>
      </c>
      <c r="B4" s="53" t="s">
        <v>4</v>
      </c>
      <c r="C4" s="128"/>
      <c r="D4" s="176" t="s">
        <v>1</v>
      </c>
      <c r="E4" s="177" t="s">
        <v>190</v>
      </c>
      <c r="F4" s="173" t="s">
        <v>7</v>
      </c>
      <c r="G4" s="173" t="s">
        <v>5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58</v>
      </c>
      <c r="M4" s="53" t="s">
        <v>94</v>
      </c>
      <c r="N4" s="4" t="s">
        <v>55</v>
      </c>
      <c r="O4" s="53" t="s">
        <v>138</v>
      </c>
      <c r="P4" s="4" t="s">
        <v>143</v>
      </c>
    </row>
    <row r="5" spans="1:16" x14ac:dyDescent="0.3">
      <c r="A5" s="53"/>
      <c r="B5" s="53"/>
      <c r="C5" s="128"/>
      <c r="D5" s="176"/>
      <c r="E5" s="176"/>
      <c r="F5" s="173"/>
      <c r="G5" s="173"/>
      <c r="H5" s="173"/>
      <c r="I5" s="173"/>
      <c r="J5" s="173"/>
      <c r="K5" s="173"/>
      <c r="L5" s="174"/>
      <c r="M5" s="174"/>
    </row>
    <row r="6" spans="1:16" x14ac:dyDescent="0.3">
      <c r="A6" s="53"/>
      <c r="B6" s="53"/>
      <c r="C6" s="130"/>
      <c r="D6" s="176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  <c r="N6" s="173" t="s">
        <v>2</v>
      </c>
      <c r="O6" s="173" t="s">
        <v>2</v>
      </c>
      <c r="P6" s="4" t="s">
        <v>2</v>
      </c>
    </row>
    <row r="7" spans="1:16" x14ac:dyDescent="0.3">
      <c r="A7" s="133"/>
      <c r="C7" s="130"/>
      <c r="D7" s="123"/>
      <c r="E7" s="123"/>
      <c r="F7" s="51"/>
      <c r="G7" s="51"/>
      <c r="H7" s="51"/>
      <c r="I7" s="51"/>
    </row>
    <row r="8" spans="1:16" x14ac:dyDescent="0.3">
      <c r="A8" s="5"/>
      <c r="B8" s="6"/>
      <c r="C8" s="195"/>
      <c r="D8" s="196"/>
      <c r="E8" s="196"/>
      <c r="F8" s="121"/>
      <c r="G8" s="121"/>
      <c r="H8" s="121"/>
      <c r="I8" s="121"/>
      <c r="J8" s="6"/>
      <c r="K8" s="8"/>
      <c r="L8" s="8"/>
      <c r="M8" s="8"/>
      <c r="N8" s="8"/>
      <c r="O8" s="8"/>
      <c r="P8" s="8"/>
    </row>
    <row r="9" spans="1:16" x14ac:dyDescent="0.3">
      <c r="A9" s="5">
        <v>45750</v>
      </c>
      <c r="B9" s="6" t="s">
        <v>101</v>
      </c>
      <c r="C9" s="8" t="s">
        <v>83</v>
      </c>
      <c r="D9" s="46">
        <v>26015.27</v>
      </c>
      <c r="E9" s="196"/>
      <c r="F9" s="46">
        <v>26015.27</v>
      </c>
      <c r="G9" s="121"/>
      <c r="H9" s="121"/>
      <c r="I9" s="121"/>
      <c r="J9" s="6"/>
      <c r="K9" s="8"/>
      <c r="L9" s="8"/>
      <c r="M9" s="8"/>
      <c r="N9" s="8"/>
      <c r="O9" s="108"/>
      <c r="P9" s="108"/>
    </row>
    <row r="10" spans="1:16" x14ac:dyDescent="0.3">
      <c r="A10" s="178">
        <v>45923</v>
      </c>
      <c r="B10" s="245" t="s">
        <v>136</v>
      </c>
      <c r="C10" s="245" t="s">
        <v>83</v>
      </c>
      <c r="D10" s="179">
        <v>1027.81</v>
      </c>
      <c r="E10" s="179"/>
      <c r="F10" s="180"/>
      <c r="G10" s="180">
        <v>1027.81</v>
      </c>
      <c r="H10" s="180"/>
      <c r="I10" s="179"/>
      <c r="J10" s="179"/>
      <c r="K10" s="258"/>
      <c r="L10" s="259"/>
      <c r="M10" s="259"/>
      <c r="N10" s="8"/>
      <c r="O10" s="108"/>
      <c r="P10" s="108"/>
    </row>
    <row r="11" spans="1:16" x14ac:dyDescent="0.3">
      <c r="A11" s="178">
        <v>45938</v>
      </c>
      <c r="B11" s="245" t="s">
        <v>186</v>
      </c>
      <c r="C11" s="245" t="s">
        <v>83</v>
      </c>
      <c r="D11" s="179">
        <v>140</v>
      </c>
      <c r="E11" s="179"/>
      <c r="F11" s="180"/>
      <c r="G11" s="180"/>
      <c r="H11" s="180"/>
      <c r="I11" s="179"/>
      <c r="J11" s="179"/>
      <c r="K11" s="258">
        <v>140</v>
      </c>
      <c r="L11" s="259"/>
      <c r="M11" s="259"/>
      <c r="N11" s="8"/>
      <c r="O11" s="108"/>
      <c r="P11" s="108"/>
    </row>
    <row r="12" spans="1:16" x14ac:dyDescent="0.3">
      <c r="A12" s="178">
        <v>45960</v>
      </c>
      <c r="B12" s="256" t="s">
        <v>201</v>
      </c>
      <c r="C12" s="256" t="s">
        <v>83</v>
      </c>
      <c r="D12" s="179">
        <v>2.46</v>
      </c>
      <c r="E12" s="179"/>
      <c r="F12" s="180"/>
      <c r="G12" s="180"/>
      <c r="H12" s="180"/>
      <c r="I12" s="180"/>
      <c r="J12" s="179"/>
      <c r="K12" s="258"/>
      <c r="L12" s="259"/>
      <c r="M12" s="259"/>
      <c r="N12" s="8"/>
      <c r="O12" s="108"/>
      <c r="P12" s="108">
        <v>2.46</v>
      </c>
    </row>
    <row r="13" spans="1:16" x14ac:dyDescent="0.3">
      <c r="A13" s="178">
        <v>45967</v>
      </c>
      <c r="B13" s="256" t="s">
        <v>202</v>
      </c>
      <c r="C13" s="256" t="s">
        <v>83</v>
      </c>
      <c r="D13" s="179">
        <v>381.37</v>
      </c>
      <c r="E13" s="179"/>
      <c r="F13" s="180"/>
      <c r="G13" s="180"/>
      <c r="H13" s="180"/>
      <c r="I13" s="180"/>
      <c r="J13" s="179"/>
      <c r="K13" s="258"/>
      <c r="L13" s="259"/>
      <c r="M13" s="259"/>
      <c r="N13" s="8"/>
      <c r="O13" s="108"/>
      <c r="P13" s="108">
        <v>381.37</v>
      </c>
    </row>
    <row r="14" spans="1:16" x14ac:dyDescent="0.3">
      <c r="A14" s="178">
        <v>45971</v>
      </c>
      <c r="B14" s="256" t="s">
        <v>203</v>
      </c>
      <c r="C14" s="256" t="s">
        <v>83</v>
      </c>
      <c r="D14" s="179">
        <v>4238.9799999999996</v>
      </c>
      <c r="E14" s="179"/>
      <c r="F14" s="180"/>
      <c r="G14" s="180"/>
      <c r="H14" s="180"/>
      <c r="I14" s="180"/>
      <c r="J14" s="179"/>
      <c r="K14" s="258"/>
      <c r="L14" s="259"/>
      <c r="M14" s="259"/>
      <c r="N14" s="8"/>
      <c r="O14" s="108"/>
      <c r="P14" s="108">
        <v>4238.9799999999996</v>
      </c>
    </row>
    <row r="15" spans="1:16" x14ac:dyDescent="0.3">
      <c r="A15" s="178">
        <v>45972</v>
      </c>
      <c r="B15" s="257" t="s">
        <v>204</v>
      </c>
      <c r="C15" s="256" t="s">
        <v>83</v>
      </c>
      <c r="D15" s="179">
        <v>50</v>
      </c>
      <c r="E15" s="179"/>
      <c r="F15" s="180"/>
      <c r="G15" s="180"/>
      <c r="H15" s="180"/>
      <c r="I15" s="179"/>
      <c r="J15" s="179"/>
      <c r="K15" s="258"/>
      <c r="L15" s="259"/>
      <c r="M15" s="259"/>
      <c r="N15" s="8"/>
      <c r="O15" s="108">
        <v>50</v>
      </c>
      <c r="P15" s="108"/>
    </row>
    <row r="16" spans="1:16" x14ac:dyDescent="0.3">
      <c r="A16" s="178"/>
      <c r="B16" s="194"/>
      <c r="C16" s="198"/>
      <c r="D16" s="179"/>
      <c r="E16" s="179"/>
      <c r="F16" s="180"/>
      <c r="G16" s="180"/>
      <c r="H16" s="180"/>
      <c r="I16" s="179"/>
      <c r="J16" s="179"/>
      <c r="K16" s="258"/>
      <c r="L16" s="259"/>
      <c r="M16" s="259"/>
      <c r="N16" s="8"/>
      <c r="O16" s="108"/>
      <c r="P16" s="108"/>
    </row>
    <row r="17" spans="1:16" x14ac:dyDescent="0.3">
      <c r="A17" s="178"/>
      <c r="B17" s="198"/>
      <c r="C17" s="198"/>
      <c r="D17" s="179"/>
      <c r="E17" s="179"/>
      <c r="F17" s="180"/>
      <c r="G17" s="180"/>
      <c r="H17" s="180"/>
      <c r="I17" s="179"/>
      <c r="J17" s="179"/>
      <c r="K17" s="258"/>
      <c r="L17" s="259"/>
      <c r="M17" s="259"/>
      <c r="N17" s="8"/>
      <c r="O17" s="8"/>
      <c r="P17" s="8"/>
    </row>
    <row r="18" spans="1:16" x14ac:dyDescent="0.3">
      <c r="A18" s="178"/>
      <c r="B18" s="198"/>
      <c r="C18" s="200"/>
      <c r="D18" s="180"/>
      <c r="E18" s="180"/>
      <c r="F18" s="180"/>
      <c r="G18" s="180"/>
      <c r="H18" s="180"/>
      <c r="I18" s="180"/>
      <c r="J18" s="179"/>
      <c r="K18" s="258"/>
      <c r="L18" s="259"/>
      <c r="M18" s="259"/>
      <c r="N18" s="8"/>
      <c r="O18" s="8"/>
      <c r="P18" s="8"/>
    </row>
    <row r="19" spans="1:16" s="183" customFormat="1" x14ac:dyDescent="0.3">
      <c r="A19" s="181"/>
      <c r="B19" s="198"/>
      <c r="C19" s="198"/>
      <c r="D19" s="180"/>
      <c r="E19" s="180"/>
      <c r="F19" s="180"/>
      <c r="G19" s="180"/>
      <c r="H19" s="180"/>
      <c r="I19" s="180"/>
      <c r="J19" s="179"/>
      <c r="K19" s="179"/>
      <c r="L19" s="180"/>
      <c r="M19" s="180"/>
      <c r="N19" s="182"/>
      <c r="O19" s="182"/>
      <c r="P19" s="182"/>
    </row>
    <row r="20" spans="1:16" x14ac:dyDescent="0.3">
      <c r="A20" s="5"/>
      <c r="B20" s="6"/>
      <c r="C20" s="8"/>
      <c r="D20" s="121"/>
      <c r="E20" s="121"/>
      <c r="F20" s="6"/>
      <c r="G20" s="6"/>
      <c r="H20" s="6"/>
      <c r="I20" s="185"/>
      <c r="J20" s="184"/>
      <c r="K20" s="184"/>
      <c r="L20" s="6"/>
      <c r="M20" s="6"/>
      <c r="N20" s="6"/>
      <c r="O20" s="6"/>
      <c r="P20" s="6"/>
    </row>
    <row r="21" spans="1:16" x14ac:dyDescent="0.3">
      <c r="A21" s="5"/>
      <c r="B21" s="6"/>
      <c r="C21" s="8"/>
      <c r="D21" s="121"/>
      <c r="E21" s="121"/>
      <c r="F21" s="6"/>
      <c r="G21" s="6"/>
      <c r="H21" s="6"/>
      <c r="I21" s="185"/>
      <c r="J21" s="184"/>
      <c r="K21" s="184"/>
      <c r="L21" s="6"/>
      <c r="M21" s="6"/>
      <c r="N21" s="6"/>
      <c r="O21" s="6"/>
      <c r="P21" s="6"/>
    </row>
    <row r="22" spans="1:16" x14ac:dyDescent="0.3">
      <c r="A22" s="5"/>
      <c r="B22" s="6"/>
      <c r="C22" s="8"/>
      <c r="D22" s="121"/>
      <c r="E22" s="121"/>
      <c r="F22" s="6"/>
      <c r="G22" s="6"/>
      <c r="H22" s="6"/>
      <c r="I22" s="185"/>
      <c r="J22" s="184"/>
      <c r="K22" s="184"/>
      <c r="L22" s="6"/>
      <c r="M22" s="6"/>
      <c r="N22" s="6"/>
      <c r="O22" s="6"/>
      <c r="P22" s="6"/>
    </row>
    <row r="23" spans="1:16" x14ac:dyDescent="0.3">
      <c r="A23" s="5"/>
      <c r="B23" s="6"/>
      <c r="C23" s="8"/>
      <c r="D23" s="121"/>
      <c r="E23" s="121"/>
      <c r="F23" s="6"/>
      <c r="G23" s="6"/>
      <c r="H23" s="6"/>
      <c r="I23" s="185"/>
      <c r="J23" s="184"/>
      <c r="K23" s="184"/>
      <c r="L23" s="6"/>
      <c r="M23" s="6"/>
      <c r="N23" s="6"/>
      <c r="O23" s="6"/>
      <c r="P23" s="6"/>
    </row>
    <row r="24" spans="1:16" x14ac:dyDescent="0.3">
      <c r="A24" s="5"/>
      <c r="B24" s="6"/>
      <c r="C24" s="8"/>
      <c r="D24" s="121"/>
      <c r="E24" s="121"/>
      <c r="F24" s="121"/>
      <c r="G24" s="121"/>
      <c r="H24" s="121"/>
      <c r="I24" s="121"/>
      <c r="J24" s="184"/>
      <c r="K24" s="184"/>
      <c r="L24" s="6"/>
      <c r="M24" s="6"/>
      <c r="N24" s="6"/>
      <c r="O24" s="6"/>
      <c r="P24" s="6"/>
    </row>
    <row r="25" spans="1:16" x14ac:dyDescent="0.3">
      <c r="A25" s="5"/>
      <c r="B25" s="6"/>
      <c r="C25" s="8"/>
      <c r="D25" s="121"/>
      <c r="E25" s="121"/>
      <c r="F25" s="121"/>
      <c r="G25" s="121"/>
      <c r="H25" s="121"/>
      <c r="I25" s="121"/>
      <c r="J25" s="184"/>
      <c r="K25" s="184"/>
      <c r="L25" s="6"/>
      <c r="M25" s="6"/>
      <c r="N25" s="6"/>
      <c r="O25" s="7"/>
      <c r="P25" s="6"/>
    </row>
    <row r="26" spans="1:16" x14ac:dyDescent="0.3">
      <c r="A26" s="5"/>
      <c r="B26" s="6"/>
      <c r="C26" s="8"/>
      <c r="D26" s="121"/>
      <c r="E26" s="121"/>
      <c r="F26" s="121"/>
      <c r="G26" s="121"/>
      <c r="H26" s="121"/>
      <c r="I26" s="121"/>
      <c r="J26" s="184"/>
      <c r="K26" s="184"/>
      <c r="L26" s="6"/>
      <c r="M26" s="6"/>
      <c r="N26" s="6"/>
      <c r="O26" s="7"/>
      <c r="P26" s="6"/>
    </row>
    <row r="27" spans="1:16" x14ac:dyDescent="0.3">
      <c r="A27" s="5"/>
      <c r="B27" s="6"/>
      <c r="C27" s="8"/>
      <c r="D27" s="121"/>
      <c r="E27" s="121"/>
      <c r="F27" s="121"/>
      <c r="G27" s="121"/>
      <c r="H27" s="121"/>
      <c r="I27" s="121"/>
      <c r="J27" s="184"/>
      <c r="K27" s="184"/>
      <c r="L27" s="6"/>
      <c r="M27" s="6"/>
      <c r="N27" s="6"/>
      <c r="O27" s="6"/>
      <c r="P27" s="6"/>
    </row>
    <row r="28" spans="1:16" x14ac:dyDescent="0.3">
      <c r="A28" s="5"/>
      <c r="B28" s="6"/>
      <c r="C28" s="8"/>
      <c r="D28" s="121"/>
      <c r="E28" s="121"/>
      <c r="F28" s="121"/>
      <c r="G28" s="121"/>
      <c r="H28" s="121"/>
      <c r="I28" s="121"/>
      <c r="J28" s="184"/>
      <c r="K28" s="184"/>
      <c r="L28" s="6"/>
      <c r="M28" s="6"/>
      <c r="N28" s="6"/>
      <c r="O28" s="6"/>
      <c r="P28" s="6"/>
    </row>
    <row r="29" spans="1:16" x14ac:dyDescent="0.3">
      <c r="A29" s="5"/>
      <c r="B29" s="6"/>
      <c r="C29" s="8"/>
      <c r="D29" s="121"/>
      <c r="E29" s="121"/>
      <c r="F29" s="121"/>
      <c r="G29" s="121"/>
      <c r="H29" s="121"/>
      <c r="I29" s="121"/>
      <c r="J29" s="184"/>
      <c r="K29" s="184"/>
      <c r="L29" s="6"/>
      <c r="M29" s="6"/>
      <c r="N29" s="6"/>
      <c r="O29" s="6"/>
      <c r="P29" s="6"/>
    </row>
    <row r="30" spans="1:16" x14ac:dyDescent="0.3">
      <c r="A30" s="5"/>
      <c r="B30" s="6"/>
      <c r="C30" s="8"/>
      <c r="D30" s="121"/>
      <c r="E30" s="121"/>
      <c r="F30" s="121"/>
      <c r="G30" s="121"/>
      <c r="H30" s="121"/>
      <c r="I30" s="121"/>
      <c r="J30" s="184"/>
      <c r="K30" s="184"/>
      <c r="L30" s="6"/>
      <c r="M30" s="6"/>
      <c r="N30" s="6"/>
      <c r="O30" s="6"/>
      <c r="P30" s="6"/>
    </row>
    <row r="31" spans="1:16" x14ac:dyDescent="0.3">
      <c r="A31" s="5"/>
      <c r="B31" s="6"/>
      <c r="C31" s="8"/>
      <c r="D31" s="121"/>
      <c r="E31" s="121"/>
      <c r="F31" s="121"/>
      <c r="G31" s="121"/>
      <c r="H31" s="121"/>
      <c r="I31" s="121"/>
      <c r="J31" s="184"/>
      <c r="K31" s="184"/>
      <c r="L31" s="6"/>
      <c r="M31" s="6"/>
      <c r="N31" s="6"/>
      <c r="O31" s="6"/>
      <c r="P31" s="6"/>
    </row>
    <row r="32" spans="1:16" x14ac:dyDescent="0.3">
      <c r="A32" s="5"/>
      <c r="B32" s="6"/>
      <c r="C32" s="8"/>
      <c r="D32" s="121"/>
      <c r="E32" s="121"/>
      <c r="F32" s="121"/>
      <c r="G32" s="121"/>
      <c r="H32" s="121"/>
      <c r="I32" s="121"/>
      <c r="J32" s="184"/>
      <c r="K32" s="184"/>
      <c r="L32" s="6"/>
      <c r="M32" s="6"/>
      <c r="N32" s="6"/>
      <c r="O32" s="6"/>
      <c r="P32" s="6"/>
    </row>
    <row r="33" spans="1:16" x14ac:dyDescent="0.3">
      <c r="A33" s="5"/>
      <c r="B33" s="6"/>
      <c r="C33" s="8"/>
      <c r="D33" s="121"/>
      <c r="E33" s="121"/>
      <c r="F33" s="121"/>
      <c r="G33" s="121"/>
      <c r="H33" s="121"/>
      <c r="I33" s="121"/>
      <c r="J33" s="184"/>
      <c r="K33" s="184"/>
      <c r="L33" s="6"/>
      <c r="M33" s="6"/>
      <c r="N33" s="6"/>
      <c r="O33" s="6"/>
      <c r="P33" s="6"/>
    </row>
    <row r="34" spans="1:16" x14ac:dyDescent="0.3">
      <c r="A34" s="5"/>
      <c r="B34" s="6"/>
      <c r="C34" s="8"/>
      <c r="D34" s="121"/>
      <c r="E34" s="121"/>
      <c r="F34" s="121"/>
      <c r="G34" s="121"/>
      <c r="H34" s="121"/>
      <c r="I34" s="121"/>
      <c r="J34" s="184"/>
      <c r="K34" s="184"/>
      <c r="L34" s="6"/>
      <c r="M34" s="6"/>
      <c r="N34" s="6"/>
      <c r="O34" s="6"/>
      <c r="P34" s="6"/>
    </row>
    <row r="35" spans="1:16" x14ac:dyDescent="0.3">
      <c r="A35" s="5"/>
      <c r="B35" s="6"/>
      <c r="C35" s="8"/>
      <c r="D35" s="121"/>
      <c r="E35" s="121"/>
      <c r="F35" s="121"/>
      <c r="G35" s="121"/>
      <c r="H35" s="121"/>
      <c r="I35" s="121"/>
      <c r="J35" s="184"/>
      <c r="K35" s="184"/>
      <c r="L35" s="6"/>
      <c r="M35" s="6"/>
      <c r="N35" s="6"/>
      <c r="O35" s="6"/>
      <c r="P35" s="6"/>
    </row>
    <row r="36" spans="1:16" x14ac:dyDescent="0.3">
      <c r="A36" s="5"/>
      <c r="B36" s="6"/>
      <c r="C36" s="8"/>
      <c r="D36" s="121"/>
      <c r="E36" s="121"/>
      <c r="F36" s="121"/>
      <c r="G36" s="121"/>
      <c r="H36" s="121"/>
      <c r="I36" s="121"/>
      <c r="J36" s="184"/>
      <c r="K36" s="184"/>
      <c r="L36" s="6"/>
      <c r="M36" s="6"/>
      <c r="N36" s="6"/>
      <c r="O36" s="6"/>
      <c r="P36" s="6"/>
    </row>
    <row r="37" spans="1:16" x14ac:dyDescent="0.3">
      <c r="A37" s="5"/>
      <c r="B37" s="6"/>
      <c r="C37" s="8"/>
      <c r="D37" s="121"/>
      <c r="E37" s="121"/>
      <c r="F37" s="121"/>
      <c r="G37" s="121"/>
      <c r="H37" s="121"/>
      <c r="I37" s="121"/>
      <c r="J37" s="184"/>
      <c r="K37" s="184"/>
      <c r="L37" s="6"/>
      <c r="M37" s="6"/>
      <c r="N37" s="6"/>
      <c r="O37" s="6"/>
      <c r="P37" s="6"/>
    </row>
    <row r="38" spans="1:16" x14ac:dyDescent="0.3">
      <c r="A38" s="5"/>
      <c r="B38" s="6"/>
      <c r="C38" s="8"/>
      <c r="D38" s="121"/>
      <c r="E38" s="121"/>
      <c r="F38" s="121"/>
      <c r="G38" s="121"/>
      <c r="H38" s="121"/>
      <c r="I38" s="121"/>
      <c r="J38" s="184"/>
      <c r="K38" s="184"/>
      <c r="L38" s="6"/>
      <c r="M38" s="6"/>
      <c r="N38" s="6"/>
      <c r="O38" s="6"/>
      <c r="P38" s="6"/>
    </row>
    <row r="39" spans="1:16" x14ac:dyDescent="0.3">
      <c r="A39" s="5"/>
      <c r="B39" s="6"/>
      <c r="C39" s="8"/>
      <c r="D39" s="121"/>
      <c r="E39" s="121"/>
      <c r="F39" s="121"/>
      <c r="G39" s="121"/>
      <c r="H39" s="121"/>
      <c r="I39" s="121"/>
      <c r="J39" s="184"/>
      <c r="K39" s="184"/>
      <c r="L39" s="6"/>
      <c r="M39" s="6"/>
      <c r="N39" s="6"/>
      <c r="O39" s="6"/>
      <c r="P39" s="6"/>
    </row>
    <row r="40" spans="1:16" x14ac:dyDescent="0.3">
      <c r="A40" s="5"/>
      <c r="B40" s="6"/>
      <c r="C40" s="8"/>
      <c r="D40" s="121"/>
      <c r="E40" s="121"/>
      <c r="F40" s="121"/>
      <c r="G40" s="121"/>
      <c r="H40" s="121"/>
      <c r="I40" s="121"/>
      <c r="J40" s="184"/>
      <c r="K40" s="184"/>
      <c r="L40" s="6"/>
      <c r="M40" s="6"/>
      <c r="N40" s="6"/>
      <c r="O40" s="6"/>
      <c r="P40" s="6"/>
    </row>
    <row r="41" spans="1:16" x14ac:dyDescent="0.3">
      <c r="A41" s="5"/>
      <c r="B41" s="6"/>
      <c r="C41" s="8"/>
      <c r="D41" s="121"/>
      <c r="E41" s="121"/>
      <c r="F41" s="121"/>
      <c r="G41" s="121"/>
      <c r="H41" s="121"/>
      <c r="I41" s="121"/>
      <c r="J41" s="184"/>
      <c r="K41" s="184"/>
      <c r="L41" s="6"/>
      <c r="M41" s="6"/>
      <c r="N41" s="6"/>
      <c r="O41" s="6"/>
      <c r="P41" s="6"/>
    </row>
    <row r="42" spans="1:16" x14ac:dyDescent="0.3">
      <c r="A42" s="5"/>
      <c r="B42" s="6"/>
      <c r="C42" s="8"/>
      <c r="D42" s="121"/>
      <c r="E42" s="121"/>
      <c r="F42" s="121"/>
      <c r="G42" s="121"/>
      <c r="H42" s="121"/>
      <c r="I42" s="121"/>
      <c r="J42" s="184"/>
      <c r="K42" s="184"/>
      <c r="L42" s="6"/>
      <c r="M42" s="6"/>
      <c r="N42" s="6"/>
      <c r="O42" s="6"/>
      <c r="P42" s="6"/>
    </row>
    <row r="43" spans="1:16" x14ac:dyDescent="0.3">
      <c r="A43" s="5"/>
      <c r="B43" s="6"/>
      <c r="C43" s="8"/>
      <c r="D43" s="121"/>
      <c r="E43" s="121"/>
      <c r="F43" s="121"/>
      <c r="G43" s="121"/>
      <c r="H43" s="121"/>
      <c r="I43" s="121"/>
      <c r="J43" s="184"/>
      <c r="K43" s="184"/>
      <c r="L43" s="6"/>
      <c r="M43" s="6"/>
      <c r="N43" s="6"/>
      <c r="O43" s="6"/>
      <c r="P43" s="6"/>
    </row>
    <row r="44" spans="1:16" x14ac:dyDescent="0.3">
      <c r="A44" s="5"/>
      <c r="B44" s="6"/>
      <c r="C44" s="8"/>
      <c r="D44" s="121"/>
      <c r="E44" s="121"/>
      <c r="F44" s="121"/>
      <c r="G44" s="121"/>
      <c r="H44" s="121"/>
      <c r="I44" s="121"/>
      <c r="J44" s="184"/>
      <c r="K44" s="184"/>
      <c r="L44" s="6"/>
      <c r="M44" s="6"/>
      <c r="N44" s="6"/>
      <c r="O44" s="6"/>
      <c r="P44" s="6"/>
    </row>
    <row r="45" spans="1:16" x14ac:dyDescent="0.3">
      <c r="A45" s="5"/>
      <c r="B45" s="6"/>
      <c r="C45" s="8"/>
      <c r="D45" s="121"/>
      <c r="E45" s="121"/>
      <c r="F45" s="121"/>
      <c r="G45" s="121"/>
      <c r="H45" s="121"/>
      <c r="I45" s="121"/>
      <c r="J45" s="184"/>
      <c r="K45" s="184"/>
      <c r="L45" s="6"/>
      <c r="M45" s="6"/>
      <c r="N45" s="6"/>
      <c r="O45" s="6"/>
      <c r="P45" s="6"/>
    </row>
    <row r="46" spans="1:16" s="188" customFormat="1" x14ac:dyDescent="0.3">
      <c r="A46" s="186"/>
      <c r="B46" s="187">
        <f>SUM(F46:P46)</f>
        <v>31855.89</v>
      </c>
      <c r="C46" s="107"/>
      <c r="D46" s="186">
        <f>SUM(D9:D44)</f>
        <v>31855.89</v>
      </c>
      <c r="E46" s="186">
        <f t="shared" ref="E46:M46" si="0">SUM(E10:E43)</f>
        <v>0</v>
      </c>
      <c r="F46" s="186">
        <f>SUM(F9:F43)</f>
        <v>26015.27</v>
      </c>
      <c r="G46" s="186">
        <f t="shared" si="0"/>
        <v>1027.81</v>
      </c>
      <c r="H46" s="186">
        <f t="shared" si="0"/>
        <v>0</v>
      </c>
      <c r="I46" s="186">
        <f t="shared" si="0"/>
        <v>0</v>
      </c>
      <c r="J46" s="186">
        <f t="shared" si="0"/>
        <v>0</v>
      </c>
      <c r="K46" s="186">
        <f t="shared" si="0"/>
        <v>140</v>
      </c>
      <c r="L46" s="186">
        <f t="shared" si="0"/>
        <v>0</v>
      </c>
      <c r="M46" s="186">
        <f t="shared" si="0"/>
        <v>0</v>
      </c>
      <c r="N46" s="186">
        <f>SUM(N10:N44)</f>
        <v>0</v>
      </c>
      <c r="O46" s="186">
        <f>SUM(O10:O43)</f>
        <v>50</v>
      </c>
      <c r="P46" s="186">
        <f>SUM(P9:P42)</f>
        <v>4622.8099999999995</v>
      </c>
    </row>
    <row r="47" spans="1:16" x14ac:dyDescent="0.3">
      <c r="A47" s="104"/>
      <c r="B47" s="189"/>
      <c r="C47" s="103"/>
      <c r="D47" s="122"/>
      <c r="E47" s="122"/>
      <c r="F47" s="122"/>
      <c r="G47" s="122"/>
      <c r="H47" s="122"/>
      <c r="I47" s="122"/>
      <c r="J47" s="122"/>
      <c r="K47" s="122"/>
      <c r="L47" s="6"/>
      <c r="M47" s="6"/>
      <c r="N47" s="6"/>
      <c r="O47" s="6"/>
      <c r="P47" s="6"/>
    </row>
    <row r="48" spans="1:16" x14ac:dyDescent="0.3">
      <c r="A48" s="133"/>
      <c r="C48" s="130"/>
      <c r="D48" s="123"/>
      <c r="E48" s="123"/>
      <c r="F48" s="51"/>
      <c r="G48" s="51"/>
      <c r="H48" s="51"/>
      <c r="I48" s="51"/>
    </row>
    <row r="49" spans="1:11" x14ac:dyDescent="0.3">
      <c r="A49" s="133"/>
      <c r="C49" s="130"/>
      <c r="D49" s="123"/>
      <c r="E49" s="123"/>
      <c r="F49" s="51"/>
      <c r="G49" s="51"/>
      <c r="H49" s="51"/>
      <c r="I49" s="51"/>
    </row>
    <row r="50" spans="1:11" x14ac:dyDescent="0.3">
      <c r="A50" s="133"/>
      <c r="C50" s="130"/>
      <c r="D50" s="123"/>
      <c r="E50" s="123"/>
      <c r="F50" s="51"/>
      <c r="G50" s="51"/>
      <c r="H50" s="51"/>
      <c r="I50" s="51"/>
    </row>
    <row r="51" spans="1:11" x14ac:dyDescent="0.3">
      <c r="A51" s="133"/>
      <c r="C51" s="130"/>
      <c r="D51" s="123"/>
      <c r="E51" s="123"/>
      <c r="F51" s="51"/>
      <c r="G51" s="51"/>
      <c r="H51" s="51"/>
      <c r="I51" s="51"/>
    </row>
    <row r="52" spans="1:11" x14ac:dyDescent="0.3">
      <c r="A52" s="133"/>
      <c r="C52" s="130"/>
      <c r="D52" s="123"/>
      <c r="E52" s="123"/>
      <c r="F52" s="51"/>
      <c r="G52" s="51"/>
      <c r="H52" s="51"/>
      <c r="I52" s="51"/>
    </row>
    <row r="53" spans="1:11" x14ac:dyDescent="0.3">
      <c r="A53" s="133"/>
      <c r="C53" s="130"/>
      <c r="D53" s="123"/>
      <c r="E53" s="123"/>
      <c r="F53" s="51"/>
      <c r="G53" s="51"/>
      <c r="H53" s="51"/>
      <c r="I53" s="51"/>
    </row>
    <row r="54" spans="1:11" x14ac:dyDescent="0.3">
      <c r="C54" s="130"/>
      <c r="D54" s="123"/>
      <c r="E54" s="123"/>
      <c r="F54" s="51"/>
      <c r="G54" s="51"/>
      <c r="H54" s="51"/>
      <c r="I54" s="51"/>
    </row>
    <row r="55" spans="1:11" x14ac:dyDescent="0.3">
      <c r="A55" s="48"/>
      <c r="B55" s="48"/>
      <c r="C55" s="130"/>
      <c r="D55" s="123"/>
      <c r="E55" s="123"/>
      <c r="F55" s="123"/>
      <c r="G55" s="123"/>
      <c r="H55" s="123"/>
      <c r="I55" s="123"/>
      <c r="J55" s="123"/>
      <c r="K55" s="123"/>
    </row>
    <row r="56" spans="1:11" x14ac:dyDescent="0.3">
      <c r="A56" s="142"/>
      <c r="B56" s="140"/>
      <c r="C56" s="128"/>
      <c r="D56" s="140"/>
      <c r="E56" s="140"/>
      <c r="F56" s="140"/>
      <c r="G56" s="140"/>
      <c r="H56" s="140"/>
      <c r="I56" s="140"/>
      <c r="J56" s="142"/>
      <c r="K56" s="142"/>
    </row>
    <row r="57" spans="1:11" x14ac:dyDescent="0.3">
      <c r="A57" s="130"/>
      <c r="C57" s="130"/>
      <c r="D57" s="123"/>
      <c r="E57" s="123"/>
      <c r="F57" s="51"/>
      <c r="G57" s="51"/>
      <c r="H57" s="51"/>
      <c r="I57" s="51"/>
    </row>
    <row r="58" spans="1:11" x14ac:dyDescent="0.3">
      <c r="A58" s="130"/>
      <c r="C58" s="130"/>
      <c r="D58" s="123"/>
      <c r="E58" s="123"/>
      <c r="F58" s="51"/>
      <c r="G58" s="51"/>
      <c r="H58" s="51"/>
      <c r="I58" s="51"/>
    </row>
    <row r="59" spans="1:11" x14ac:dyDescent="0.3">
      <c r="A59" s="130"/>
      <c r="C59" s="130"/>
      <c r="D59" s="123"/>
      <c r="E59" s="123"/>
      <c r="F59" s="51"/>
      <c r="G59" s="51"/>
      <c r="H59" s="51"/>
      <c r="I59" s="51"/>
    </row>
    <row r="60" spans="1:11" x14ac:dyDescent="0.3">
      <c r="A60" s="53"/>
      <c r="B60" s="48"/>
      <c r="C60" s="175"/>
      <c r="D60" s="130"/>
      <c r="E60" s="130"/>
      <c r="F60" s="51"/>
      <c r="G60" s="51"/>
      <c r="H60" s="51"/>
      <c r="I60" s="51"/>
    </row>
    <row r="61" spans="1:11" x14ac:dyDescent="0.3">
      <c r="A61" s="53"/>
      <c r="B61" s="48"/>
      <c r="C61" s="130"/>
      <c r="D61" s="123"/>
      <c r="E61" s="123"/>
      <c r="F61" s="51"/>
      <c r="G61" s="51"/>
      <c r="H61" s="51"/>
      <c r="I61" s="51"/>
    </row>
    <row r="62" spans="1:11" x14ac:dyDescent="0.3">
      <c r="A62" s="53"/>
      <c r="B62" s="48"/>
      <c r="C62" s="130"/>
      <c r="D62" s="123"/>
      <c r="E62" s="123"/>
      <c r="F62" s="51"/>
      <c r="G62" s="51"/>
      <c r="H62" s="51"/>
      <c r="I62" s="51"/>
    </row>
    <row r="63" spans="1:11" x14ac:dyDescent="0.3">
      <c r="A63" s="53"/>
      <c r="B63" s="53"/>
      <c r="C63" s="128"/>
      <c r="D63" s="176"/>
      <c r="E63" s="176"/>
      <c r="F63" s="173"/>
      <c r="G63" s="173"/>
      <c r="H63" s="173"/>
      <c r="I63" s="173"/>
      <c r="J63" s="173"/>
      <c r="K63" s="173"/>
    </row>
    <row r="64" spans="1:11" x14ac:dyDescent="0.3">
      <c r="A64" s="53"/>
      <c r="B64" s="53"/>
      <c r="C64" s="128"/>
      <c r="D64" s="176"/>
      <c r="E64" s="176"/>
      <c r="F64" s="173"/>
      <c r="G64" s="173"/>
      <c r="H64" s="173"/>
      <c r="I64" s="173"/>
      <c r="J64" s="173"/>
      <c r="K64" s="173"/>
    </row>
    <row r="65" spans="1:11" x14ac:dyDescent="0.3">
      <c r="A65" s="53"/>
      <c r="B65" s="53"/>
      <c r="C65" s="130"/>
      <c r="D65" s="176"/>
      <c r="E65" s="176"/>
      <c r="F65" s="173"/>
      <c r="G65" s="173"/>
      <c r="H65" s="173"/>
      <c r="I65" s="173"/>
      <c r="J65" s="53"/>
      <c r="K65" s="53"/>
    </row>
    <row r="66" spans="1:11" x14ac:dyDescent="0.3">
      <c r="C66" s="130"/>
      <c r="D66" s="123"/>
      <c r="E66" s="123"/>
      <c r="F66" s="51"/>
      <c r="G66" s="51"/>
      <c r="H66" s="51"/>
      <c r="I66" s="51"/>
    </row>
    <row r="67" spans="1:11" x14ac:dyDescent="0.3">
      <c r="C67" s="130"/>
      <c r="D67" s="123"/>
      <c r="E67" s="123"/>
      <c r="F67" s="51"/>
      <c r="G67" s="51"/>
      <c r="H67" s="51"/>
      <c r="I67" s="51"/>
      <c r="J67" s="123"/>
      <c r="K67" s="123"/>
    </row>
    <row r="68" spans="1:11" x14ac:dyDescent="0.3">
      <c r="C68" s="130"/>
      <c r="D68" s="123"/>
      <c r="E68" s="123"/>
      <c r="F68" s="51"/>
      <c r="G68" s="51"/>
      <c r="H68" s="51"/>
      <c r="I68" s="51"/>
    </row>
    <row r="69" spans="1:11" x14ac:dyDescent="0.3">
      <c r="A69" s="131"/>
      <c r="C69" s="130"/>
      <c r="D69" s="123"/>
      <c r="E69" s="123"/>
      <c r="F69" s="51"/>
      <c r="G69" s="51"/>
      <c r="H69" s="51"/>
      <c r="I69" s="51"/>
    </row>
    <row r="70" spans="1:11" x14ac:dyDescent="0.3">
      <c r="A70" s="131"/>
      <c r="C70" s="130"/>
      <c r="D70" s="123"/>
      <c r="E70" s="123"/>
      <c r="F70" s="51"/>
      <c r="G70" s="51"/>
      <c r="H70" s="51"/>
      <c r="I70" s="51"/>
    </row>
    <row r="71" spans="1:11" x14ac:dyDescent="0.3">
      <c r="C71" s="130"/>
      <c r="D71" s="123"/>
      <c r="E71" s="123"/>
      <c r="F71" s="51"/>
      <c r="G71" s="51"/>
      <c r="H71" s="51"/>
      <c r="I71" s="51"/>
    </row>
    <row r="72" spans="1:11" x14ac:dyDescent="0.3">
      <c r="A72" s="131"/>
      <c r="C72" s="130"/>
      <c r="D72" s="123"/>
      <c r="E72" s="123"/>
      <c r="F72" s="51"/>
      <c r="G72" s="51"/>
      <c r="H72" s="51"/>
      <c r="I72" s="51"/>
    </row>
    <row r="73" spans="1:11" x14ac:dyDescent="0.3">
      <c r="C73" s="130"/>
      <c r="D73" s="123"/>
      <c r="E73" s="123"/>
      <c r="F73" s="51"/>
      <c r="G73" s="51"/>
      <c r="H73" s="51"/>
      <c r="I73" s="51"/>
    </row>
    <row r="74" spans="1:11" x14ac:dyDescent="0.3">
      <c r="C74" s="130"/>
      <c r="D74" s="123"/>
      <c r="E74" s="123"/>
      <c r="F74" s="51"/>
      <c r="G74" s="51"/>
      <c r="H74" s="51"/>
      <c r="I74" s="51"/>
    </row>
    <row r="75" spans="1:11" x14ac:dyDescent="0.3">
      <c r="C75" s="130"/>
      <c r="D75" s="123"/>
      <c r="E75" s="123"/>
      <c r="F75" s="51"/>
      <c r="G75" s="51"/>
      <c r="H75" s="51"/>
      <c r="I75" s="51"/>
    </row>
    <row r="76" spans="1:11" x14ac:dyDescent="0.3">
      <c r="A76" s="131"/>
      <c r="C76" s="130"/>
      <c r="D76" s="123"/>
      <c r="E76" s="123"/>
      <c r="F76" s="51"/>
      <c r="G76" s="51"/>
      <c r="H76" s="51"/>
      <c r="I76" s="51"/>
    </row>
    <row r="77" spans="1:11" x14ac:dyDescent="0.3">
      <c r="C77" s="130"/>
      <c r="D77" s="123"/>
      <c r="E77" s="123"/>
      <c r="F77" s="51"/>
      <c r="G77" s="51"/>
      <c r="H77" s="51"/>
      <c r="I77" s="51"/>
    </row>
    <row r="78" spans="1:11" x14ac:dyDescent="0.3">
      <c r="C78" s="130"/>
      <c r="D78" s="123"/>
      <c r="E78" s="123"/>
      <c r="F78" s="51"/>
      <c r="G78" s="51"/>
      <c r="H78" s="51"/>
      <c r="I78" s="51"/>
    </row>
    <row r="79" spans="1:11" x14ac:dyDescent="0.3">
      <c r="A79" s="131"/>
      <c r="C79" s="130"/>
      <c r="D79" s="123"/>
      <c r="E79" s="123"/>
      <c r="F79" s="51"/>
      <c r="G79" s="51"/>
      <c r="H79" s="51"/>
      <c r="I79" s="51"/>
    </row>
    <row r="80" spans="1:11" x14ac:dyDescent="0.3">
      <c r="C80" s="130"/>
      <c r="D80" s="123"/>
      <c r="E80" s="123"/>
      <c r="F80" s="51"/>
      <c r="G80" s="51"/>
      <c r="H80" s="51"/>
      <c r="I80" s="51"/>
    </row>
    <row r="81" spans="1:11" x14ac:dyDescent="0.3">
      <c r="C81" s="130"/>
      <c r="D81" s="123"/>
      <c r="E81" s="123"/>
      <c r="F81" s="51"/>
      <c r="G81" s="51"/>
      <c r="H81" s="51"/>
      <c r="I81" s="51"/>
    </row>
    <row r="82" spans="1:11" x14ac:dyDescent="0.3">
      <c r="C82" s="130"/>
      <c r="D82" s="123"/>
      <c r="E82" s="123"/>
      <c r="F82" s="51"/>
      <c r="G82" s="51"/>
      <c r="H82" s="51"/>
      <c r="I82" s="51"/>
    </row>
    <row r="83" spans="1:11" x14ac:dyDescent="0.3">
      <c r="C83" s="130"/>
      <c r="D83" s="123"/>
      <c r="E83" s="123"/>
      <c r="F83" s="51"/>
      <c r="G83" s="51"/>
      <c r="H83" s="51"/>
      <c r="I83" s="51"/>
    </row>
    <row r="84" spans="1:11" x14ac:dyDescent="0.3">
      <c r="C84" s="130"/>
      <c r="D84" s="123"/>
      <c r="E84" s="123"/>
      <c r="F84" s="51"/>
      <c r="G84" s="51"/>
      <c r="H84" s="51"/>
      <c r="I84" s="51"/>
    </row>
    <row r="85" spans="1:11" x14ac:dyDescent="0.3">
      <c r="C85" s="130"/>
      <c r="D85" s="123"/>
      <c r="E85" s="123"/>
      <c r="F85" s="51"/>
      <c r="G85" s="51"/>
      <c r="H85" s="51"/>
      <c r="I85" s="51"/>
    </row>
    <row r="86" spans="1:11" x14ac:dyDescent="0.3">
      <c r="C86" s="130"/>
      <c r="D86" s="123"/>
      <c r="E86" s="123"/>
      <c r="F86" s="51"/>
      <c r="G86" s="51"/>
      <c r="H86" s="51"/>
      <c r="I86" s="51"/>
    </row>
    <row r="87" spans="1:11" x14ac:dyDescent="0.3">
      <c r="C87" s="130"/>
      <c r="D87" s="123"/>
      <c r="E87" s="123"/>
      <c r="F87" s="51"/>
      <c r="G87" s="51"/>
      <c r="H87" s="51"/>
      <c r="I87" s="51"/>
    </row>
    <row r="88" spans="1:11" x14ac:dyDescent="0.3">
      <c r="C88" s="130"/>
      <c r="D88" s="123"/>
      <c r="E88" s="123"/>
      <c r="F88" s="51"/>
      <c r="G88" s="51"/>
      <c r="H88" s="51"/>
      <c r="I88" s="51"/>
    </row>
    <row r="89" spans="1:11" x14ac:dyDescent="0.3">
      <c r="C89" s="130"/>
      <c r="D89" s="123"/>
      <c r="E89" s="123"/>
      <c r="F89" s="51"/>
      <c r="G89" s="51"/>
      <c r="H89" s="51"/>
      <c r="I89" s="51"/>
    </row>
    <row r="90" spans="1:11" x14ac:dyDescent="0.3">
      <c r="C90" s="130"/>
      <c r="D90" s="123"/>
      <c r="E90" s="123"/>
      <c r="F90" s="51"/>
      <c r="G90" s="51"/>
      <c r="H90" s="51"/>
      <c r="I90" s="51"/>
    </row>
    <row r="91" spans="1:11" x14ac:dyDescent="0.3">
      <c r="C91" s="130"/>
      <c r="D91" s="123"/>
      <c r="E91" s="123"/>
      <c r="F91" s="51"/>
      <c r="G91" s="51"/>
      <c r="H91" s="51"/>
      <c r="I91" s="51"/>
    </row>
    <row r="92" spans="1:11" x14ac:dyDescent="0.3">
      <c r="A92" s="48"/>
      <c r="B92" s="48"/>
      <c r="C92" s="130"/>
      <c r="D92" s="123"/>
      <c r="E92" s="123"/>
      <c r="F92" s="123"/>
      <c r="G92" s="123"/>
      <c r="H92" s="123"/>
      <c r="I92" s="123"/>
      <c r="J92" s="123"/>
      <c r="K92" s="123"/>
    </row>
    <row r="93" spans="1:11" x14ac:dyDescent="0.3">
      <c r="A93" s="145"/>
      <c r="B93" s="140"/>
      <c r="C93" s="128"/>
      <c r="D93" s="135"/>
      <c r="E93" s="135"/>
      <c r="F93" s="135"/>
      <c r="G93" s="135"/>
      <c r="H93" s="135"/>
      <c r="I93" s="135"/>
      <c r="J93" s="145"/>
      <c r="K93" s="145"/>
    </row>
    <row r="94" spans="1:11" x14ac:dyDescent="0.3">
      <c r="A94" s="145"/>
      <c r="B94" s="135"/>
      <c r="C94" s="128"/>
      <c r="D94" s="135"/>
      <c r="E94" s="135"/>
      <c r="F94" s="135"/>
      <c r="G94" s="135"/>
      <c r="H94" s="135"/>
      <c r="I94" s="135"/>
      <c r="J94" s="145"/>
      <c r="K94" s="145"/>
    </row>
    <row r="95" spans="1:11" x14ac:dyDescent="0.3">
      <c r="A95" s="48"/>
      <c r="B95" s="48"/>
      <c r="C95" s="130"/>
      <c r="D95" s="123"/>
      <c r="E95" s="123"/>
      <c r="F95" s="123"/>
      <c r="G95" s="123"/>
      <c r="H95" s="123"/>
      <c r="I95" s="123"/>
      <c r="J95" s="48"/>
      <c r="K95" s="48"/>
    </row>
    <row r="96" spans="1:11" x14ac:dyDescent="0.3">
      <c r="A96" s="48"/>
      <c r="B96" s="48"/>
      <c r="C96" s="130"/>
      <c r="D96" s="123"/>
      <c r="E96" s="123"/>
      <c r="F96" s="123"/>
      <c r="G96" s="123"/>
      <c r="H96" s="123"/>
      <c r="I96" s="123"/>
      <c r="J96" s="48"/>
      <c r="K96" s="48"/>
    </row>
    <row r="97" spans="1:11" x14ac:dyDescent="0.3">
      <c r="A97" s="48"/>
      <c r="B97" s="48"/>
      <c r="C97" s="130"/>
      <c r="D97" s="123"/>
      <c r="E97" s="123"/>
      <c r="F97" s="123"/>
      <c r="G97" s="123"/>
      <c r="H97" s="123"/>
      <c r="I97" s="123"/>
      <c r="J97" s="48"/>
      <c r="K97" s="48"/>
    </row>
    <row r="98" spans="1:11" x14ac:dyDescent="0.3">
      <c r="A98" s="53"/>
      <c r="B98" s="48"/>
      <c r="C98" s="175"/>
      <c r="D98" s="130"/>
      <c r="E98" s="130"/>
      <c r="F98" s="51"/>
      <c r="G98" s="51"/>
      <c r="H98" s="51"/>
      <c r="I98" s="51"/>
    </row>
    <row r="99" spans="1:11" x14ac:dyDescent="0.3">
      <c r="C99" s="130"/>
      <c r="D99" s="123"/>
      <c r="E99" s="123"/>
      <c r="F99" s="51"/>
      <c r="G99" s="51"/>
      <c r="H99" s="51"/>
      <c r="I99" s="51"/>
    </row>
    <row r="100" spans="1:11" x14ac:dyDescent="0.3">
      <c r="B100" s="48"/>
      <c r="C100" s="130"/>
      <c r="D100" s="123"/>
      <c r="E100" s="123"/>
      <c r="F100" s="51"/>
      <c r="G100" s="51"/>
      <c r="H100" s="51"/>
      <c r="I100" s="51"/>
    </row>
    <row r="101" spans="1:11" x14ac:dyDescent="0.3">
      <c r="A101" s="53"/>
      <c r="B101" s="53"/>
      <c r="C101" s="128"/>
      <c r="D101" s="176"/>
      <c r="E101" s="176"/>
      <c r="F101" s="173"/>
      <c r="G101" s="173"/>
      <c r="H101" s="51"/>
      <c r="I101" s="51"/>
      <c r="J101" s="173"/>
      <c r="K101" s="173"/>
    </row>
    <row r="102" spans="1:11" x14ac:dyDescent="0.3">
      <c r="A102" s="53"/>
      <c r="B102" s="53"/>
      <c r="C102" s="128"/>
      <c r="D102" s="176"/>
      <c r="E102" s="176"/>
      <c r="F102" s="173"/>
      <c r="G102" s="173"/>
      <c r="H102" s="173"/>
      <c r="I102" s="173"/>
      <c r="J102" s="173"/>
      <c r="K102" s="173"/>
    </row>
    <row r="103" spans="1:11" x14ac:dyDescent="0.3">
      <c r="A103" s="53"/>
      <c r="B103" s="53"/>
      <c r="C103" s="130"/>
      <c r="D103" s="176"/>
      <c r="E103" s="176"/>
      <c r="F103" s="173"/>
      <c r="G103" s="173"/>
      <c r="H103" s="173"/>
      <c r="I103" s="173"/>
      <c r="J103" s="53"/>
      <c r="K103" s="53"/>
    </row>
    <row r="104" spans="1:11" x14ac:dyDescent="0.3">
      <c r="C104" s="130"/>
      <c r="D104" s="123"/>
      <c r="E104" s="123"/>
      <c r="F104" s="51"/>
      <c r="G104" s="51"/>
      <c r="H104" s="51"/>
      <c r="I104" s="51"/>
    </row>
    <row r="105" spans="1:11" x14ac:dyDescent="0.3">
      <c r="C105" s="130"/>
      <c r="D105" s="123"/>
      <c r="E105" s="123"/>
      <c r="F105" s="51"/>
      <c r="G105" s="51"/>
      <c r="H105" s="51"/>
      <c r="I105" s="51"/>
      <c r="J105" s="123"/>
      <c r="K105" s="123"/>
    </row>
    <row r="106" spans="1:11" x14ac:dyDescent="0.3">
      <c r="C106" s="130"/>
      <c r="D106" s="123"/>
      <c r="E106" s="123"/>
      <c r="F106" s="51"/>
      <c r="G106" s="51"/>
      <c r="H106" s="51"/>
      <c r="I106" s="51"/>
    </row>
    <row r="107" spans="1:11" x14ac:dyDescent="0.3">
      <c r="A107" s="133"/>
      <c r="C107" s="130"/>
      <c r="D107" s="123"/>
      <c r="E107" s="123"/>
      <c r="F107" s="51"/>
      <c r="G107" s="51"/>
      <c r="H107" s="51"/>
      <c r="I107" s="51"/>
    </row>
    <row r="108" spans="1:11" x14ac:dyDescent="0.3">
      <c r="A108" s="133"/>
      <c r="C108" s="130"/>
      <c r="D108" s="123"/>
      <c r="E108" s="123"/>
      <c r="F108" s="51"/>
      <c r="G108" s="51"/>
      <c r="H108" s="51"/>
      <c r="I108" s="51"/>
    </row>
    <row r="109" spans="1:11" x14ac:dyDescent="0.3">
      <c r="A109" s="133"/>
      <c r="C109" s="130"/>
      <c r="D109" s="123"/>
      <c r="E109" s="123"/>
      <c r="F109" s="51"/>
      <c r="G109" s="51"/>
      <c r="H109" s="51"/>
      <c r="I109" s="51"/>
    </row>
    <row r="110" spans="1:11" x14ac:dyDescent="0.3">
      <c r="A110" s="133"/>
      <c r="C110" s="130"/>
      <c r="D110" s="123"/>
      <c r="E110" s="123"/>
      <c r="F110" s="51"/>
      <c r="G110" s="51"/>
      <c r="H110" s="51"/>
      <c r="I110" s="51"/>
    </row>
    <row r="111" spans="1:11" x14ac:dyDescent="0.3">
      <c r="A111" s="133"/>
      <c r="C111" s="130"/>
      <c r="D111" s="123"/>
      <c r="E111" s="123"/>
      <c r="F111" s="51"/>
      <c r="G111" s="51"/>
      <c r="H111" s="51"/>
      <c r="I111" s="51"/>
    </row>
    <row r="112" spans="1:11" x14ac:dyDescent="0.3">
      <c r="A112" s="133"/>
      <c r="C112" s="130"/>
      <c r="D112" s="123"/>
      <c r="E112" s="123"/>
      <c r="F112" s="51"/>
      <c r="G112" s="51"/>
      <c r="H112" s="51"/>
      <c r="I112" s="51"/>
    </row>
    <row r="113" spans="1:9" x14ac:dyDescent="0.3">
      <c r="A113" s="133"/>
      <c r="C113" s="130"/>
      <c r="D113" s="123"/>
      <c r="E113" s="123"/>
      <c r="F113" s="51"/>
      <c r="G113" s="51"/>
      <c r="H113" s="51"/>
      <c r="I113" s="51"/>
    </row>
    <row r="114" spans="1:9" x14ac:dyDescent="0.3">
      <c r="A114" s="133"/>
      <c r="C114" s="130"/>
      <c r="D114" s="123"/>
      <c r="E114" s="123"/>
      <c r="F114" s="51"/>
      <c r="G114" s="51"/>
      <c r="H114" s="51"/>
      <c r="I114" s="51"/>
    </row>
    <row r="115" spans="1:9" x14ac:dyDescent="0.3">
      <c r="A115" s="133"/>
      <c r="C115" s="130"/>
      <c r="D115" s="123"/>
      <c r="E115" s="123"/>
      <c r="F115" s="51"/>
      <c r="G115" s="51"/>
      <c r="H115" s="51"/>
      <c r="I115" s="51"/>
    </row>
    <row r="116" spans="1:9" x14ac:dyDescent="0.3">
      <c r="A116" s="133"/>
      <c r="C116" s="130"/>
      <c r="D116" s="123"/>
      <c r="E116" s="123"/>
      <c r="F116" s="51"/>
      <c r="G116" s="51"/>
      <c r="H116" s="51"/>
      <c r="I116" s="51"/>
    </row>
    <row r="117" spans="1:9" x14ac:dyDescent="0.3">
      <c r="A117" s="133"/>
      <c r="C117" s="130"/>
      <c r="D117" s="123"/>
      <c r="E117" s="123"/>
      <c r="F117" s="51"/>
      <c r="G117" s="51"/>
      <c r="H117" s="51"/>
      <c r="I117" s="51"/>
    </row>
    <row r="118" spans="1:9" x14ac:dyDescent="0.3">
      <c r="A118" s="133"/>
      <c r="C118" s="130"/>
      <c r="D118" s="123"/>
      <c r="E118" s="123"/>
      <c r="F118" s="51"/>
      <c r="G118" s="51"/>
      <c r="H118" s="51"/>
      <c r="I118" s="51"/>
    </row>
    <row r="119" spans="1:9" x14ac:dyDescent="0.3">
      <c r="A119" s="133"/>
      <c r="C119" s="130"/>
      <c r="D119" s="123"/>
      <c r="E119" s="123"/>
      <c r="F119" s="51"/>
      <c r="G119" s="51"/>
      <c r="H119" s="51"/>
      <c r="I119" s="51"/>
    </row>
    <row r="120" spans="1:9" x14ac:dyDescent="0.3">
      <c r="A120" s="133"/>
      <c r="C120" s="130"/>
      <c r="D120" s="123"/>
      <c r="E120" s="123"/>
      <c r="F120" s="51"/>
      <c r="G120" s="51"/>
      <c r="H120" s="51"/>
      <c r="I120" s="51"/>
    </row>
    <row r="121" spans="1:9" x14ac:dyDescent="0.3">
      <c r="A121" s="133"/>
      <c r="C121" s="130"/>
      <c r="D121" s="123"/>
      <c r="E121" s="123"/>
      <c r="F121" s="51"/>
      <c r="G121" s="51"/>
      <c r="H121" s="51"/>
      <c r="I121" s="51"/>
    </row>
    <row r="122" spans="1:9" x14ac:dyDescent="0.3">
      <c r="C122" s="130"/>
      <c r="D122" s="123"/>
      <c r="E122" s="123"/>
      <c r="F122" s="51"/>
      <c r="G122" s="51"/>
      <c r="H122" s="51"/>
      <c r="I122" s="51"/>
    </row>
    <row r="123" spans="1:9" x14ac:dyDescent="0.3">
      <c r="C123" s="130"/>
      <c r="D123" s="123"/>
      <c r="E123" s="123"/>
      <c r="F123" s="51"/>
      <c r="G123" s="51"/>
      <c r="H123" s="51"/>
      <c r="I123" s="51"/>
    </row>
    <row r="124" spans="1:9" x14ac:dyDescent="0.3">
      <c r="C124" s="130"/>
      <c r="D124" s="123"/>
      <c r="E124" s="123"/>
      <c r="F124" s="51"/>
      <c r="G124" s="51"/>
      <c r="H124" s="51"/>
      <c r="I124" s="51"/>
    </row>
    <row r="125" spans="1:9" x14ac:dyDescent="0.3">
      <c r="C125" s="130"/>
      <c r="D125" s="123"/>
      <c r="E125" s="123"/>
      <c r="F125" s="51"/>
      <c r="G125" s="51"/>
      <c r="H125" s="51"/>
      <c r="I125" s="51"/>
    </row>
    <row r="126" spans="1:9" x14ac:dyDescent="0.3">
      <c r="A126" s="131"/>
      <c r="C126" s="130"/>
      <c r="D126" s="123"/>
      <c r="E126" s="123"/>
      <c r="F126" s="51"/>
      <c r="G126" s="51"/>
      <c r="H126" s="51"/>
      <c r="I126" s="51"/>
    </row>
    <row r="127" spans="1:9" x14ac:dyDescent="0.3">
      <c r="C127" s="130"/>
      <c r="D127" s="123"/>
      <c r="E127" s="123"/>
      <c r="F127" s="51"/>
      <c r="G127" s="51"/>
      <c r="H127" s="51"/>
      <c r="I127" s="51"/>
    </row>
    <row r="128" spans="1:9" x14ac:dyDescent="0.3">
      <c r="C128" s="130"/>
      <c r="D128" s="123"/>
      <c r="E128" s="123"/>
      <c r="F128" s="51"/>
      <c r="G128" s="51"/>
      <c r="H128" s="51"/>
      <c r="I128" s="51"/>
    </row>
    <row r="129" spans="1:11" x14ac:dyDescent="0.3">
      <c r="C129" s="130"/>
      <c r="D129" s="123"/>
      <c r="E129" s="123"/>
      <c r="F129" s="51"/>
      <c r="G129" s="51"/>
      <c r="H129" s="51"/>
      <c r="I129" s="51"/>
    </row>
    <row r="130" spans="1:11" x14ac:dyDescent="0.3">
      <c r="C130" s="130"/>
      <c r="D130" s="123"/>
      <c r="E130" s="123"/>
      <c r="F130" s="51"/>
      <c r="G130" s="51"/>
      <c r="H130" s="51"/>
      <c r="I130" s="51"/>
    </row>
    <row r="131" spans="1:11" x14ac:dyDescent="0.3">
      <c r="A131" s="48"/>
      <c r="B131" s="48"/>
      <c r="C131" s="130"/>
      <c r="D131" s="123"/>
      <c r="E131" s="123"/>
      <c r="F131" s="123"/>
      <c r="G131" s="123"/>
      <c r="H131" s="123"/>
      <c r="I131" s="123"/>
      <c r="J131" s="123"/>
      <c r="K131" s="123"/>
    </row>
    <row r="132" spans="1:11" x14ac:dyDescent="0.3">
      <c r="A132" s="145"/>
      <c r="B132" s="140"/>
      <c r="C132" s="128"/>
      <c r="D132" s="135"/>
      <c r="E132" s="135"/>
      <c r="F132" s="135"/>
      <c r="G132" s="135"/>
      <c r="H132" s="135"/>
      <c r="I132" s="135"/>
      <c r="J132" s="145"/>
      <c r="K132" s="145"/>
    </row>
    <row r="133" spans="1:11" x14ac:dyDescent="0.3">
      <c r="A133" s="145"/>
      <c r="B133" s="135"/>
      <c r="C133" s="128"/>
      <c r="D133" s="135"/>
      <c r="E133" s="135"/>
      <c r="F133" s="135"/>
      <c r="G133" s="135"/>
      <c r="H133" s="135"/>
      <c r="I133" s="135"/>
      <c r="J133" s="145"/>
      <c r="K133" s="145"/>
    </row>
    <row r="134" spans="1:11" x14ac:dyDescent="0.3">
      <c r="A134" s="48"/>
      <c r="B134" s="48"/>
      <c r="C134" s="130"/>
      <c r="D134" s="123"/>
      <c r="E134" s="123"/>
      <c r="F134" s="123"/>
      <c r="G134" s="123"/>
      <c r="H134" s="123"/>
      <c r="I134" s="123"/>
      <c r="J134" s="48"/>
      <c r="K134" s="48"/>
    </row>
    <row r="135" spans="1:11" x14ac:dyDescent="0.3">
      <c r="A135" s="53"/>
      <c r="B135" s="48"/>
      <c r="C135" s="175"/>
      <c r="D135" s="130"/>
      <c r="E135" s="130"/>
      <c r="F135" s="51"/>
      <c r="G135" s="51"/>
      <c r="H135" s="51"/>
      <c r="I135" s="51"/>
    </row>
    <row r="136" spans="1:11" x14ac:dyDescent="0.3">
      <c r="C136" s="130"/>
      <c r="D136" s="123"/>
      <c r="E136" s="123"/>
      <c r="F136" s="51"/>
      <c r="G136" s="51"/>
      <c r="H136" s="51"/>
      <c r="I136" s="51"/>
    </row>
    <row r="137" spans="1:11" x14ac:dyDescent="0.3">
      <c r="B137" s="48"/>
      <c r="C137" s="130"/>
      <c r="D137" s="123"/>
      <c r="E137" s="123"/>
      <c r="F137" s="51"/>
      <c r="G137" s="51"/>
      <c r="H137" s="51"/>
      <c r="I137" s="51"/>
    </row>
    <row r="138" spans="1:11" x14ac:dyDescent="0.3">
      <c r="A138" s="53"/>
      <c r="B138" s="53"/>
      <c r="C138" s="128"/>
      <c r="D138" s="176"/>
      <c r="E138" s="176"/>
      <c r="F138" s="173"/>
      <c r="G138" s="173"/>
      <c r="H138" s="173"/>
      <c r="I138" s="173"/>
      <c r="J138" s="173"/>
      <c r="K138" s="173"/>
    </row>
    <row r="139" spans="1:11" x14ac:dyDescent="0.3">
      <c r="A139" s="53"/>
      <c r="B139" s="53"/>
      <c r="C139" s="128"/>
      <c r="D139" s="176"/>
      <c r="E139" s="176"/>
      <c r="F139" s="173"/>
      <c r="G139" s="173"/>
      <c r="H139" s="173"/>
      <c r="I139" s="173"/>
      <c r="J139" s="173"/>
      <c r="K139" s="173"/>
    </row>
    <row r="140" spans="1:11" x14ac:dyDescent="0.3">
      <c r="A140" s="53"/>
      <c r="B140" s="53"/>
      <c r="C140" s="130"/>
      <c r="D140" s="176"/>
      <c r="E140" s="176"/>
      <c r="F140" s="173"/>
      <c r="G140" s="173"/>
      <c r="H140" s="173"/>
      <c r="I140" s="173"/>
      <c r="J140" s="53"/>
      <c r="K140" s="53"/>
    </row>
    <row r="141" spans="1:11" x14ac:dyDescent="0.3">
      <c r="A141" s="145"/>
      <c r="B141" s="135"/>
      <c r="C141" s="128"/>
      <c r="D141" s="135"/>
      <c r="E141" s="135"/>
      <c r="F141" s="135"/>
      <c r="G141" s="135"/>
      <c r="H141" s="135"/>
      <c r="I141" s="135"/>
      <c r="J141" s="145"/>
      <c r="K141" s="145"/>
    </row>
    <row r="142" spans="1:11" x14ac:dyDescent="0.3">
      <c r="A142" s="145"/>
      <c r="B142" s="135"/>
      <c r="C142" s="128"/>
      <c r="D142" s="123"/>
      <c r="E142" s="123"/>
      <c r="F142" s="51"/>
      <c r="G142" s="51"/>
      <c r="H142" s="51"/>
      <c r="I142" s="51"/>
      <c r="J142" s="145"/>
      <c r="K142" s="145"/>
    </row>
    <row r="143" spans="1:11" x14ac:dyDescent="0.3">
      <c r="A143" s="145"/>
      <c r="B143" s="135"/>
      <c r="C143" s="128"/>
      <c r="D143" s="135"/>
      <c r="E143" s="135"/>
      <c r="F143" s="135"/>
      <c r="G143" s="135"/>
      <c r="H143" s="135"/>
      <c r="I143" s="135"/>
      <c r="J143" s="145"/>
      <c r="K143" s="145"/>
    </row>
    <row r="144" spans="1:11" x14ac:dyDescent="0.3">
      <c r="A144" s="131"/>
      <c r="B144" s="51"/>
      <c r="C144" s="130"/>
      <c r="D144" s="51"/>
      <c r="E144" s="51"/>
      <c r="F144" s="51"/>
      <c r="G144" s="51"/>
      <c r="H144" s="51"/>
      <c r="I144" s="51"/>
      <c r="J144" s="145"/>
      <c r="K144" s="145"/>
    </row>
    <row r="145" spans="1:11" x14ac:dyDescent="0.3">
      <c r="A145" s="133"/>
      <c r="B145" s="51"/>
      <c r="C145" s="130"/>
      <c r="D145" s="51"/>
      <c r="E145" s="51"/>
      <c r="F145" s="51"/>
      <c r="G145" s="51"/>
      <c r="H145" s="51"/>
      <c r="I145" s="51"/>
      <c r="J145" s="145"/>
      <c r="K145" s="145"/>
    </row>
    <row r="146" spans="1:11" x14ac:dyDescent="0.3">
      <c r="B146" s="51"/>
      <c r="C146" s="130"/>
      <c r="D146" s="51"/>
      <c r="E146" s="51"/>
      <c r="F146" s="51"/>
      <c r="G146" s="51"/>
      <c r="H146" s="51"/>
      <c r="I146" s="51"/>
      <c r="J146" s="145"/>
      <c r="K146" s="145"/>
    </row>
    <row r="147" spans="1:11" x14ac:dyDescent="0.3">
      <c r="B147" s="51"/>
      <c r="C147" s="130"/>
      <c r="D147" s="51"/>
      <c r="E147" s="51"/>
      <c r="F147" s="51"/>
      <c r="G147" s="51"/>
      <c r="H147" s="51"/>
      <c r="I147" s="51"/>
      <c r="J147" s="145"/>
      <c r="K147" s="145"/>
    </row>
    <row r="148" spans="1:11" x14ac:dyDescent="0.3">
      <c r="B148" s="51"/>
      <c r="C148" s="130"/>
      <c r="D148" s="51"/>
      <c r="E148" s="51"/>
      <c r="F148" s="51"/>
      <c r="G148" s="51"/>
      <c r="H148" s="51"/>
      <c r="I148" s="51"/>
      <c r="J148" s="145"/>
      <c r="K148" s="145"/>
    </row>
    <row r="149" spans="1:11" x14ac:dyDescent="0.3">
      <c r="B149" s="51"/>
      <c r="C149" s="130"/>
      <c r="D149" s="51"/>
      <c r="E149" s="51"/>
      <c r="F149" s="51"/>
      <c r="G149" s="51"/>
      <c r="H149" s="51"/>
      <c r="I149" s="51"/>
      <c r="J149" s="145"/>
      <c r="K149" s="145"/>
    </row>
    <row r="150" spans="1:11" x14ac:dyDescent="0.3">
      <c r="B150" s="51"/>
      <c r="C150" s="130"/>
      <c r="D150" s="51"/>
      <c r="E150" s="51"/>
      <c r="F150" s="51"/>
      <c r="G150" s="51"/>
      <c r="H150" s="51"/>
      <c r="I150" s="51"/>
      <c r="J150" s="145"/>
      <c r="K150" s="145"/>
    </row>
    <row r="151" spans="1:11" x14ac:dyDescent="0.3">
      <c r="B151" s="51"/>
      <c r="C151" s="130"/>
      <c r="D151" s="51"/>
      <c r="E151" s="51"/>
      <c r="F151" s="51"/>
      <c r="G151" s="51"/>
      <c r="H151" s="51"/>
      <c r="I151" s="51"/>
      <c r="J151" s="145"/>
      <c r="K151" s="145"/>
    </row>
    <row r="152" spans="1:11" x14ac:dyDescent="0.3">
      <c r="B152" s="51"/>
      <c r="C152" s="130"/>
      <c r="D152" s="51"/>
      <c r="E152" s="51"/>
      <c r="F152" s="51"/>
      <c r="G152" s="51"/>
      <c r="H152" s="51"/>
      <c r="I152" s="51"/>
      <c r="J152" s="145"/>
      <c r="K152" s="145"/>
    </row>
    <row r="153" spans="1:11" x14ac:dyDescent="0.3">
      <c r="B153" s="51"/>
      <c r="C153" s="130"/>
      <c r="D153" s="51"/>
      <c r="E153" s="51"/>
      <c r="F153" s="51"/>
      <c r="G153" s="51"/>
      <c r="H153" s="51"/>
      <c r="I153" s="51"/>
      <c r="J153" s="145"/>
      <c r="K153" s="145"/>
    </row>
    <row r="154" spans="1:11" x14ac:dyDescent="0.3">
      <c r="B154" s="51"/>
      <c r="C154" s="130"/>
      <c r="D154" s="51"/>
      <c r="E154" s="51"/>
      <c r="F154" s="51"/>
      <c r="G154" s="51"/>
      <c r="H154" s="51"/>
      <c r="I154" s="51"/>
      <c r="J154" s="145"/>
      <c r="K154" s="145"/>
    </row>
    <row r="155" spans="1:11" x14ac:dyDescent="0.3">
      <c r="B155" s="51"/>
      <c r="C155" s="130"/>
      <c r="D155" s="51"/>
      <c r="E155" s="51"/>
      <c r="F155" s="51"/>
      <c r="G155" s="51"/>
      <c r="H155" s="51"/>
      <c r="I155" s="51"/>
      <c r="J155" s="145"/>
      <c r="K155" s="145"/>
    </row>
    <row r="156" spans="1:11" x14ac:dyDescent="0.3">
      <c r="B156" s="51"/>
      <c r="C156" s="130"/>
      <c r="D156" s="51"/>
      <c r="E156" s="51"/>
      <c r="F156" s="51"/>
      <c r="G156" s="51"/>
      <c r="H156" s="51"/>
      <c r="I156" s="51"/>
      <c r="J156" s="145"/>
      <c r="K156" s="145"/>
    </row>
    <row r="157" spans="1:11" x14ac:dyDescent="0.3">
      <c r="B157" s="51"/>
      <c r="C157" s="130"/>
      <c r="D157" s="51"/>
      <c r="E157" s="51"/>
      <c r="F157" s="51"/>
      <c r="G157" s="51"/>
      <c r="H157" s="51"/>
      <c r="I157" s="51"/>
      <c r="J157" s="145"/>
      <c r="K157" s="145"/>
    </row>
    <row r="158" spans="1:11" x14ac:dyDescent="0.3">
      <c r="B158" s="51"/>
      <c r="C158" s="130"/>
      <c r="D158" s="51"/>
      <c r="E158" s="51"/>
      <c r="F158" s="51"/>
      <c r="G158" s="51"/>
      <c r="H158" s="51"/>
      <c r="I158" s="51"/>
      <c r="J158" s="145"/>
      <c r="K158" s="145"/>
    </row>
    <row r="159" spans="1:11" x14ac:dyDescent="0.3">
      <c r="B159" s="51"/>
      <c r="C159" s="130"/>
      <c r="D159" s="51"/>
      <c r="E159" s="51"/>
      <c r="F159" s="51"/>
      <c r="G159" s="51"/>
      <c r="H159" s="51"/>
      <c r="I159" s="51"/>
      <c r="J159" s="145"/>
      <c r="K159" s="145"/>
    </row>
    <row r="160" spans="1:11" x14ac:dyDescent="0.3">
      <c r="B160" s="51"/>
      <c r="C160" s="130"/>
      <c r="D160" s="51"/>
      <c r="E160" s="51"/>
      <c r="F160" s="51"/>
      <c r="G160" s="51"/>
      <c r="H160" s="51"/>
      <c r="I160" s="51"/>
      <c r="J160" s="145"/>
      <c r="K160" s="145"/>
    </row>
    <row r="161" spans="1:11" x14ac:dyDescent="0.3">
      <c r="B161" s="51"/>
      <c r="C161" s="130"/>
      <c r="D161" s="51"/>
      <c r="E161" s="51"/>
      <c r="F161" s="51"/>
      <c r="G161" s="51"/>
      <c r="H161" s="51"/>
      <c r="I161" s="51"/>
      <c r="J161" s="145"/>
      <c r="K161" s="145"/>
    </row>
    <row r="162" spans="1:11" x14ac:dyDescent="0.3">
      <c r="B162" s="51"/>
      <c r="C162" s="130"/>
      <c r="D162" s="51"/>
      <c r="E162" s="51"/>
      <c r="F162" s="51"/>
      <c r="G162" s="51"/>
      <c r="H162" s="51"/>
      <c r="I162" s="51"/>
      <c r="J162" s="145"/>
      <c r="K162" s="145"/>
    </row>
    <row r="163" spans="1:11" x14ac:dyDescent="0.3">
      <c r="B163" s="51"/>
      <c r="C163" s="130"/>
      <c r="D163" s="51"/>
      <c r="E163" s="51"/>
      <c r="F163" s="51"/>
      <c r="G163" s="51"/>
      <c r="H163" s="51"/>
      <c r="I163" s="51"/>
      <c r="J163" s="145"/>
      <c r="K163" s="145"/>
    </row>
    <row r="164" spans="1:11" x14ac:dyDescent="0.3">
      <c r="B164" s="51"/>
      <c r="C164" s="130"/>
      <c r="D164" s="51"/>
      <c r="E164" s="51"/>
      <c r="F164" s="51"/>
      <c r="G164" s="51"/>
      <c r="H164" s="51"/>
      <c r="I164" s="51"/>
      <c r="J164" s="145"/>
      <c r="K164" s="145"/>
    </row>
    <row r="165" spans="1:11" x14ac:dyDescent="0.3">
      <c r="B165" s="51"/>
      <c r="C165" s="130"/>
      <c r="D165" s="51"/>
      <c r="E165" s="51"/>
      <c r="F165" s="51"/>
      <c r="G165" s="51"/>
      <c r="H165" s="51"/>
      <c r="I165" s="51"/>
      <c r="J165" s="145"/>
      <c r="K165" s="145"/>
    </row>
    <row r="166" spans="1:11" x14ac:dyDescent="0.3">
      <c r="A166" s="145"/>
      <c r="B166" s="135"/>
      <c r="C166" s="128"/>
      <c r="D166" s="51"/>
      <c r="E166" s="51"/>
      <c r="F166" s="51"/>
      <c r="G166" s="51"/>
      <c r="H166" s="51"/>
      <c r="I166" s="51"/>
      <c r="J166" s="145"/>
      <c r="K166" s="145"/>
    </row>
    <row r="167" spans="1:11" x14ac:dyDescent="0.3">
      <c r="A167" s="145"/>
      <c r="B167" s="135"/>
      <c r="C167" s="128"/>
      <c r="D167" s="51"/>
      <c r="E167" s="51"/>
      <c r="F167" s="51"/>
      <c r="G167" s="51"/>
      <c r="H167" s="51"/>
      <c r="I167" s="51"/>
      <c r="J167" s="145"/>
      <c r="K167" s="145"/>
    </row>
    <row r="168" spans="1:11" x14ac:dyDescent="0.3">
      <c r="A168" s="145"/>
      <c r="B168" s="135"/>
      <c r="C168" s="128"/>
      <c r="D168" s="135"/>
      <c r="E168" s="135"/>
      <c r="F168" s="135"/>
      <c r="G168" s="135"/>
      <c r="H168" s="135"/>
      <c r="I168" s="135"/>
      <c r="J168" s="145"/>
      <c r="K168" s="145"/>
    </row>
    <row r="169" spans="1:11" x14ac:dyDescent="0.3">
      <c r="A169" s="142"/>
      <c r="B169" s="48"/>
      <c r="C169" s="130"/>
      <c r="D169" s="123"/>
      <c r="E169" s="123"/>
      <c r="F169" s="123"/>
      <c r="G169" s="123"/>
      <c r="H169" s="123"/>
      <c r="I169" s="123"/>
      <c r="J169" s="142"/>
      <c r="K169" s="142"/>
    </row>
    <row r="170" spans="1:11" x14ac:dyDescent="0.3">
      <c r="A170" s="145"/>
      <c r="B170" s="140"/>
      <c r="C170" s="128"/>
      <c r="D170" s="135"/>
      <c r="E170" s="135"/>
      <c r="F170" s="135"/>
      <c r="G170" s="135"/>
      <c r="H170" s="135"/>
      <c r="I170" s="135"/>
      <c r="J170" s="145"/>
      <c r="K170" s="145"/>
    </row>
    <row r="171" spans="1:11" x14ac:dyDescent="0.3">
      <c r="A171" s="48"/>
      <c r="B171" s="48"/>
      <c r="C171" s="130"/>
      <c r="D171" s="123"/>
      <c r="E171" s="123"/>
      <c r="F171" s="123"/>
      <c r="G171" s="123"/>
      <c r="H171" s="123"/>
      <c r="I171" s="123"/>
      <c r="J171" s="48"/>
      <c r="K171" s="48"/>
    </row>
    <row r="172" spans="1:11" x14ac:dyDescent="0.3">
      <c r="A172" s="48"/>
      <c r="B172" s="48"/>
      <c r="C172" s="130"/>
      <c r="D172" s="123"/>
      <c r="E172" s="123"/>
      <c r="F172" s="123"/>
      <c r="G172" s="123"/>
      <c r="H172" s="123"/>
      <c r="I172" s="123"/>
      <c r="J172" s="48"/>
      <c r="K172" s="48"/>
    </row>
    <row r="173" spans="1:11" x14ac:dyDescent="0.3">
      <c r="A173" s="53"/>
      <c r="B173" s="48"/>
      <c r="C173" s="175"/>
      <c r="D173" s="130"/>
      <c r="E173" s="130"/>
      <c r="F173" s="51"/>
      <c r="G173" s="51"/>
      <c r="H173" s="51"/>
      <c r="I173" s="51"/>
    </row>
    <row r="174" spans="1:11" x14ac:dyDescent="0.3">
      <c r="C174" s="130"/>
      <c r="D174" s="123"/>
      <c r="E174" s="123"/>
      <c r="F174" s="51"/>
      <c r="G174" s="51"/>
      <c r="H174" s="51"/>
      <c r="I174" s="51"/>
    </row>
    <row r="175" spans="1:11" x14ac:dyDescent="0.3">
      <c r="B175" s="48"/>
      <c r="C175" s="130"/>
      <c r="D175" s="123"/>
      <c r="E175" s="123"/>
      <c r="F175" s="51"/>
      <c r="G175" s="51"/>
      <c r="H175" s="51"/>
      <c r="I175" s="51"/>
    </row>
    <row r="176" spans="1:11" x14ac:dyDescent="0.3">
      <c r="A176" s="53"/>
      <c r="B176" s="53"/>
      <c r="C176" s="128"/>
      <c r="D176" s="176"/>
      <c r="E176" s="176"/>
      <c r="F176" s="173"/>
      <c r="G176" s="173"/>
      <c r="H176" s="173"/>
      <c r="I176" s="173"/>
      <c r="J176" s="173"/>
      <c r="K176" s="173"/>
    </row>
    <row r="177" spans="1:11" x14ac:dyDescent="0.3">
      <c r="A177" s="53"/>
      <c r="B177" s="53"/>
      <c r="C177" s="128"/>
      <c r="D177" s="176"/>
      <c r="E177" s="176"/>
      <c r="F177" s="173"/>
      <c r="G177" s="173"/>
      <c r="H177" s="173"/>
      <c r="I177" s="173"/>
      <c r="J177" s="173"/>
      <c r="K177" s="173"/>
    </row>
    <row r="178" spans="1:11" x14ac:dyDescent="0.3">
      <c r="A178" s="53"/>
      <c r="B178" s="53"/>
      <c r="C178" s="130"/>
      <c r="D178" s="176"/>
      <c r="E178" s="176"/>
      <c r="F178" s="173"/>
      <c r="G178" s="173"/>
      <c r="H178" s="173"/>
      <c r="I178" s="173"/>
      <c r="J178" s="53"/>
      <c r="K178" s="53"/>
    </row>
    <row r="179" spans="1:11" x14ac:dyDescent="0.3">
      <c r="A179" s="145"/>
      <c r="B179" s="135"/>
      <c r="C179" s="128"/>
      <c r="D179" s="135"/>
      <c r="E179" s="135"/>
      <c r="F179" s="135"/>
      <c r="G179" s="135"/>
      <c r="H179" s="135"/>
      <c r="I179" s="135"/>
      <c r="J179" s="145"/>
      <c r="K179" s="145"/>
    </row>
    <row r="180" spans="1:11" x14ac:dyDescent="0.3">
      <c r="A180" s="145"/>
      <c r="B180" s="135"/>
      <c r="C180" s="128"/>
      <c r="D180" s="123"/>
      <c r="E180" s="123"/>
      <c r="F180" s="51"/>
      <c r="G180" s="51"/>
      <c r="H180" s="51"/>
      <c r="I180" s="51"/>
      <c r="J180" s="123"/>
      <c r="K180" s="123"/>
    </row>
    <row r="181" spans="1:11" x14ac:dyDescent="0.3">
      <c r="A181" s="145"/>
      <c r="B181" s="135"/>
      <c r="C181" s="128"/>
      <c r="D181" s="135"/>
      <c r="E181" s="135"/>
      <c r="F181" s="135"/>
      <c r="G181" s="135"/>
      <c r="H181" s="135"/>
      <c r="I181" s="135"/>
      <c r="J181" s="145"/>
      <c r="K181" s="145"/>
    </row>
    <row r="182" spans="1:11" x14ac:dyDescent="0.3">
      <c r="A182" s="131"/>
      <c r="B182" s="51"/>
      <c r="C182" s="130"/>
      <c r="D182" s="51"/>
      <c r="E182" s="51"/>
      <c r="F182" s="51"/>
      <c r="G182" s="51"/>
      <c r="H182" s="51"/>
      <c r="I182" s="51"/>
      <c r="J182" s="145"/>
      <c r="K182" s="145"/>
    </row>
    <row r="183" spans="1:11" x14ac:dyDescent="0.3">
      <c r="B183" s="51"/>
      <c r="C183" s="130"/>
      <c r="D183" s="51"/>
      <c r="E183" s="51"/>
      <c r="F183" s="51"/>
      <c r="G183" s="51"/>
      <c r="H183" s="51"/>
      <c r="I183" s="51"/>
      <c r="J183" s="145"/>
      <c r="K183" s="145"/>
    </row>
    <row r="184" spans="1:11" x14ac:dyDescent="0.3">
      <c r="B184" s="51"/>
      <c r="C184" s="130"/>
      <c r="D184" s="51"/>
      <c r="E184" s="51"/>
      <c r="F184" s="51"/>
      <c r="G184" s="51"/>
      <c r="H184" s="51"/>
      <c r="I184" s="51"/>
      <c r="J184" s="145"/>
      <c r="K184" s="145"/>
    </row>
    <row r="185" spans="1:11" x14ac:dyDescent="0.3">
      <c r="B185" s="51"/>
      <c r="C185" s="130"/>
      <c r="D185" s="51"/>
      <c r="E185" s="51"/>
      <c r="F185" s="51"/>
      <c r="G185" s="51"/>
      <c r="H185" s="51"/>
      <c r="I185" s="51"/>
      <c r="J185" s="145"/>
      <c r="K185" s="145"/>
    </row>
    <row r="186" spans="1:11" x14ac:dyDescent="0.3">
      <c r="A186" s="131"/>
      <c r="B186" s="51"/>
      <c r="C186" s="130"/>
      <c r="D186" s="51"/>
      <c r="E186" s="51"/>
      <c r="F186" s="51"/>
      <c r="G186" s="51"/>
      <c r="H186" s="51"/>
      <c r="I186" s="51"/>
      <c r="J186" s="145"/>
      <c r="K186" s="145"/>
    </row>
    <row r="187" spans="1:11" x14ac:dyDescent="0.3">
      <c r="B187" s="51"/>
      <c r="C187" s="130"/>
      <c r="D187" s="51"/>
      <c r="E187" s="51"/>
      <c r="F187" s="51"/>
      <c r="G187" s="51"/>
      <c r="H187" s="51"/>
      <c r="I187" s="51"/>
      <c r="J187" s="145"/>
      <c r="K187" s="145"/>
    </row>
    <row r="188" spans="1:11" x14ac:dyDescent="0.3">
      <c r="B188" s="51"/>
      <c r="C188" s="130"/>
      <c r="D188" s="51"/>
      <c r="E188" s="51"/>
      <c r="F188" s="51"/>
      <c r="G188" s="51"/>
      <c r="H188" s="51"/>
      <c r="I188" s="51"/>
      <c r="J188" s="145"/>
      <c r="K188" s="145"/>
    </row>
    <row r="189" spans="1:11" x14ac:dyDescent="0.3">
      <c r="B189" s="51"/>
      <c r="C189" s="130"/>
      <c r="D189" s="51"/>
      <c r="E189" s="51"/>
      <c r="F189" s="51"/>
      <c r="G189" s="51"/>
      <c r="H189" s="51"/>
      <c r="I189" s="51"/>
      <c r="J189" s="145"/>
      <c r="K189" s="145"/>
    </row>
    <row r="190" spans="1:11" x14ac:dyDescent="0.3">
      <c r="B190" s="51"/>
      <c r="C190" s="130"/>
      <c r="D190" s="51"/>
      <c r="E190" s="51"/>
      <c r="F190" s="51"/>
      <c r="G190" s="51"/>
      <c r="H190" s="51"/>
      <c r="I190" s="51"/>
      <c r="J190" s="145"/>
      <c r="K190" s="145"/>
    </row>
    <row r="191" spans="1:11" x14ac:dyDescent="0.3">
      <c r="B191" s="51"/>
      <c r="C191" s="130"/>
      <c r="D191" s="51"/>
      <c r="E191" s="51"/>
      <c r="F191" s="51"/>
      <c r="G191" s="51"/>
      <c r="H191" s="51"/>
      <c r="I191" s="51"/>
      <c r="J191" s="145"/>
      <c r="K191" s="145"/>
    </row>
    <row r="192" spans="1:11" x14ac:dyDescent="0.3">
      <c r="B192" s="51"/>
      <c r="C192" s="130"/>
      <c r="D192" s="51"/>
      <c r="E192" s="51"/>
      <c r="F192" s="51"/>
      <c r="G192" s="51"/>
      <c r="H192" s="51"/>
      <c r="I192" s="51"/>
      <c r="J192" s="145"/>
      <c r="K192" s="145"/>
    </row>
    <row r="193" spans="1:11" x14ac:dyDescent="0.3">
      <c r="B193" s="51"/>
      <c r="C193" s="130"/>
      <c r="D193" s="51"/>
      <c r="E193" s="51"/>
      <c r="F193" s="51"/>
      <c r="G193" s="51"/>
      <c r="H193" s="51"/>
      <c r="I193" s="51"/>
      <c r="J193" s="145"/>
      <c r="K193" s="145"/>
    </row>
    <row r="194" spans="1:11" x14ac:dyDescent="0.3">
      <c r="B194" s="51"/>
      <c r="C194" s="130"/>
      <c r="D194" s="51"/>
      <c r="E194" s="51"/>
      <c r="F194" s="51"/>
      <c r="G194" s="51"/>
      <c r="H194" s="51"/>
      <c r="I194" s="51"/>
      <c r="J194" s="145"/>
      <c r="K194" s="145"/>
    </row>
    <row r="195" spans="1:11" x14ac:dyDescent="0.3">
      <c r="B195" s="51"/>
      <c r="C195" s="130"/>
      <c r="D195" s="51"/>
      <c r="E195" s="51"/>
      <c r="F195" s="51"/>
      <c r="G195" s="51"/>
      <c r="H195" s="51"/>
      <c r="I195" s="51"/>
      <c r="J195" s="145"/>
      <c r="K195" s="145"/>
    </row>
    <row r="196" spans="1:11" x14ac:dyDescent="0.3">
      <c r="B196" s="51"/>
      <c r="C196" s="130"/>
      <c r="D196" s="51"/>
      <c r="E196" s="51"/>
      <c r="F196" s="51"/>
      <c r="G196" s="51"/>
      <c r="H196" s="51"/>
      <c r="I196" s="51"/>
      <c r="J196" s="145"/>
      <c r="K196" s="145"/>
    </row>
    <row r="197" spans="1:11" x14ac:dyDescent="0.3">
      <c r="B197" s="51"/>
      <c r="C197" s="130"/>
      <c r="D197" s="51"/>
      <c r="E197" s="51"/>
      <c r="F197" s="51"/>
      <c r="G197" s="51"/>
      <c r="H197" s="51"/>
      <c r="I197" s="51"/>
      <c r="J197" s="145"/>
      <c r="K197" s="145"/>
    </row>
    <row r="198" spans="1:11" x14ac:dyDescent="0.3">
      <c r="B198" s="51"/>
      <c r="C198" s="130"/>
      <c r="D198" s="51"/>
      <c r="E198" s="51"/>
      <c r="F198" s="51"/>
      <c r="G198" s="51"/>
      <c r="H198" s="51"/>
      <c r="I198" s="51"/>
      <c r="J198" s="145"/>
      <c r="K198" s="145"/>
    </row>
    <row r="199" spans="1:11" x14ac:dyDescent="0.3">
      <c r="B199" s="51"/>
      <c r="C199" s="130"/>
      <c r="D199" s="51"/>
      <c r="E199" s="51"/>
      <c r="F199" s="51"/>
      <c r="G199" s="51"/>
      <c r="H199" s="51"/>
      <c r="I199" s="51"/>
      <c r="J199" s="145"/>
      <c r="K199" s="145"/>
    </row>
    <row r="200" spans="1:11" x14ac:dyDescent="0.3">
      <c r="B200" s="51"/>
      <c r="C200" s="130"/>
      <c r="D200" s="51"/>
      <c r="E200" s="51"/>
      <c r="F200" s="51"/>
      <c r="G200" s="51"/>
      <c r="H200" s="51"/>
      <c r="I200" s="51"/>
      <c r="J200" s="145"/>
      <c r="K200" s="145"/>
    </row>
    <row r="201" spans="1:11" x14ac:dyDescent="0.3">
      <c r="B201" s="51"/>
      <c r="C201" s="130"/>
      <c r="D201" s="51"/>
      <c r="E201" s="51"/>
      <c r="F201" s="51"/>
      <c r="G201" s="51"/>
      <c r="H201" s="51"/>
      <c r="I201" s="51"/>
      <c r="J201" s="145"/>
      <c r="K201" s="145"/>
    </row>
    <row r="202" spans="1:11" x14ac:dyDescent="0.3">
      <c r="B202" s="51"/>
      <c r="C202" s="130"/>
      <c r="D202" s="51"/>
      <c r="E202" s="51"/>
      <c r="F202" s="51"/>
      <c r="G202" s="51"/>
      <c r="H202" s="51"/>
      <c r="I202" s="51"/>
      <c r="J202" s="145"/>
      <c r="K202" s="145"/>
    </row>
    <row r="203" spans="1:11" x14ac:dyDescent="0.3">
      <c r="A203" s="145"/>
      <c r="B203" s="135"/>
      <c r="C203" s="128"/>
      <c r="D203" s="135"/>
      <c r="E203" s="135"/>
      <c r="F203" s="135"/>
      <c r="G203" s="135"/>
      <c r="H203" s="135"/>
      <c r="I203" s="135"/>
      <c r="J203" s="145"/>
      <c r="K203" s="145"/>
    </row>
    <row r="204" spans="1:11" x14ac:dyDescent="0.3">
      <c r="A204" s="145"/>
      <c r="B204" s="135"/>
      <c r="C204" s="128"/>
      <c r="D204" s="135"/>
      <c r="E204" s="135"/>
      <c r="F204" s="135"/>
      <c r="G204" s="135"/>
      <c r="H204" s="135"/>
      <c r="I204" s="135"/>
      <c r="J204" s="145"/>
      <c r="K204" s="145"/>
    </row>
    <row r="205" spans="1:11" x14ac:dyDescent="0.3">
      <c r="A205" s="145"/>
      <c r="B205" s="135"/>
      <c r="C205" s="128"/>
      <c r="D205" s="135"/>
      <c r="E205" s="135"/>
      <c r="F205" s="135"/>
      <c r="G205" s="135"/>
      <c r="H205" s="135"/>
      <c r="I205" s="135"/>
      <c r="J205" s="145"/>
      <c r="K205" s="145"/>
    </row>
    <row r="206" spans="1:11" x14ac:dyDescent="0.3">
      <c r="A206" s="145"/>
      <c r="B206" s="135"/>
      <c r="C206" s="128"/>
      <c r="D206" s="135"/>
      <c r="E206" s="135"/>
      <c r="F206" s="135"/>
      <c r="G206" s="135"/>
      <c r="H206" s="135"/>
      <c r="I206" s="135"/>
      <c r="J206" s="145"/>
      <c r="K206" s="145"/>
    </row>
    <row r="207" spans="1:11" x14ac:dyDescent="0.3">
      <c r="A207" s="145"/>
      <c r="B207" s="135"/>
      <c r="C207" s="128"/>
      <c r="D207" s="135"/>
      <c r="E207" s="135"/>
      <c r="F207" s="135"/>
      <c r="G207" s="135"/>
      <c r="H207" s="135"/>
      <c r="I207" s="135"/>
      <c r="J207" s="145"/>
      <c r="K207" s="145"/>
    </row>
    <row r="208" spans="1:11" x14ac:dyDescent="0.3">
      <c r="A208" s="142"/>
      <c r="B208" s="48"/>
      <c r="C208" s="130"/>
      <c r="D208" s="123"/>
      <c r="E208" s="123"/>
      <c r="F208" s="123"/>
      <c r="G208" s="123"/>
      <c r="H208" s="123"/>
      <c r="I208" s="123"/>
      <c r="J208" s="142"/>
      <c r="K208" s="142"/>
    </row>
    <row r="209" spans="1:11" x14ac:dyDescent="0.3">
      <c r="A209" s="145"/>
      <c r="B209" s="140"/>
      <c r="C209" s="128"/>
      <c r="D209" s="135"/>
      <c r="E209" s="135"/>
      <c r="F209" s="135"/>
      <c r="G209" s="135"/>
      <c r="H209" s="135"/>
      <c r="I209" s="135"/>
      <c r="J209" s="145"/>
      <c r="K209" s="145"/>
    </row>
    <row r="210" spans="1:11" x14ac:dyDescent="0.3">
      <c r="A210" s="48"/>
      <c r="B210" s="48"/>
      <c r="C210" s="130"/>
      <c r="D210" s="123"/>
      <c r="E210" s="123"/>
      <c r="F210" s="123"/>
      <c r="G210" s="123"/>
      <c r="H210" s="123"/>
      <c r="I210" s="123"/>
      <c r="J210" s="48"/>
      <c r="K210" s="48"/>
    </row>
    <row r="211" spans="1:11" x14ac:dyDescent="0.3">
      <c r="A211" s="53"/>
      <c r="B211" s="48"/>
      <c r="C211" s="175"/>
      <c r="D211" s="130"/>
      <c r="E211" s="130"/>
      <c r="F211" s="51"/>
      <c r="G211" s="51"/>
      <c r="H211" s="51"/>
      <c r="I211" s="51"/>
    </row>
    <row r="212" spans="1:11" x14ac:dyDescent="0.3">
      <c r="C212" s="130"/>
      <c r="D212" s="123"/>
      <c r="E212" s="123"/>
      <c r="F212" s="51"/>
      <c r="G212" s="51"/>
      <c r="H212" s="51"/>
      <c r="I212" s="51"/>
    </row>
    <row r="213" spans="1:11" x14ac:dyDescent="0.3">
      <c r="B213" s="48"/>
      <c r="C213" s="130"/>
      <c r="D213" s="123"/>
      <c r="E213" s="123"/>
      <c r="F213" s="51"/>
      <c r="G213" s="51"/>
      <c r="H213" s="51"/>
      <c r="I213" s="51"/>
    </row>
    <row r="214" spans="1:11" x14ac:dyDescent="0.3">
      <c r="A214" s="53"/>
      <c r="B214" s="53"/>
      <c r="C214" s="128"/>
      <c r="D214" s="176"/>
      <c r="E214" s="176"/>
      <c r="F214" s="173"/>
      <c r="G214" s="173"/>
      <c r="H214" s="173"/>
      <c r="I214" s="173"/>
      <c r="J214" s="173"/>
      <c r="K214" s="173"/>
    </row>
    <row r="215" spans="1:11" x14ac:dyDescent="0.3">
      <c r="A215" s="53"/>
      <c r="B215" s="53"/>
      <c r="C215" s="128"/>
      <c r="D215" s="176"/>
      <c r="E215" s="176"/>
      <c r="F215" s="173"/>
      <c r="G215" s="173"/>
      <c r="H215" s="173"/>
      <c r="I215" s="173"/>
      <c r="J215" s="173"/>
      <c r="K215" s="173"/>
    </row>
    <row r="216" spans="1:11" x14ac:dyDescent="0.3">
      <c r="A216" s="53"/>
      <c r="B216" s="53"/>
      <c r="C216" s="130"/>
      <c r="D216" s="176"/>
      <c r="E216" s="176"/>
      <c r="F216" s="173"/>
      <c r="G216" s="173"/>
      <c r="H216" s="173"/>
      <c r="I216" s="173"/>
      <c r="J216" s="53"/>
      <c r="K216" s="53"/>
    </row>
    <row r="217" spans="1:11" x14ac:dyDescent="0.3">
      <c r="A217" s="145"/>
      <c r="B217" s="135"/>
      <c r="C217" s="128"/>
      <c r="D217" s="135"/>
      <c r="E217" s="135"/>
      <c r="F217" s="135"/>
      <c r="G217" s="135"/>
      <c r="H217" s="135"/>
      <c r="I217" s="135"/>
      <c r="J217" s="145"/>
      <c r="K217" s="145"/>
    </row>
    <row r="218" spans="1:11" x14ac:dyDescent="0.3">
      <c r="A218" s="145"/>
      <c r="B218" s="135"/>
      <c r="C218" s="128"/>
      <c r="D218" s="123"/>
      <c r="E218" s="123"/>
      <c r="F218" s="51"/>
      <c r="G218" s="51"/>
      <c r="H218" s="51"/>
      <c r="I218" s="51"/>
      <c r="J218" s="51"/>
      <c r="K218" s="51"/>
    </row>
    <row r="219" spans="1:11" x14ac:dyDescent="0.3">
      <c r="A219" s="133"/>
      <c r="B219" s="51"/>
      <c r="C219" s="130"/>
      <c r="D219" s="51"/>
      <c r="E219" s="51"/>
      <c r="F219" s="51"/>
      <c r="G219" s="51"/>
      <c r="H219" s="51"/>
      <c r="I219" s="51"/>
      <c r="J219" s="145"/>
      <c r="K219" s="145"/>
    </row>
    <row r="220" spans="1:11" x14ac:dyDescent="0.3">
      <c r="A220" s="133"/>
      <c r="B220" s="51"/>
      <c r="C220" s="130"/>
      <c r="D220" s="51"/>
      <c r="E220" s="51"/>
      <c r="F220" s="51"/>
      <c r="G220" s="51"/>
      <c r="H220" s="51"/>
      <c r="I220" s="51"/>
    </row>
    <row r="221" spans="1:11" x14ac:dyDescent="0.3">
      <c r="A221" s="133"/>
      <c r="B221" s="51"/>
      <c r="C221" s="130"/>
      <c r="D221" s="51"/>
      <c r="E221" s="51"/>
      <c r="F221" s="51"/>
      <c r="G221" s="51"/>
      <c r="H221" s="51"/>
      <c r="I221" s="51"/>
    </row>
    <row r="222" spans="1:11" x14ac:dyDescent="0.3">
      <c r="B222" s="51"/>
      <c r="C222" s="130"/>
      <c r="D222" s="51"/>
      <c r="E222" s="51"/>
      <c r="F222" s="51"/>
      <c r="G222" s="51"/>
      <c r="H222" s="51"/>
      <c r="I222" s="51"/>
    </row>
    <row r="223" spans="1:11" x14ac:dyDescent="0.3">
      <c r="B223" s="51"/>
      <c r="C223" s="130"/>
      <c r="D223" s="51"/>
      <c r="E223" s="51"/>
      <c r="F223" s="51"/>
      <c r="G223" s="51"/>
      <c r="H223" s="51"/>
      <c r="I223" s="51"/>
    </row>
    <row r="224" spans="1:11" x14ac:dyDescent="0.3">
      <c r="B224" s="51"/>
      <c r="C224" s="130"/>
      <c r="D224" s="51"/>
      <c r="E224" s="51"/>
      <c r="F224" s="51"/>
      <c r="G224" s="51"/>
      <c r="H224" s="51"/>
      <c r="I224" s="51"/>
    </row>
    <row r="225" spans="2:9" x14ac:dyDescent="0.3">
      <c r="B225" s="51"/>
      <c r="C225" s="130"/>
      <c r="D225" s="51"/>
      <c r="E225" s="51"/>
      <c r="F225" s="51"/>
      <c r="G225" s="51"/>
      <c r="H225" s="51"/>
      <c r="I225" s="51"/>
    </row>
    <row r="226" spans="2:9" x14ac:dyDescent="0.3">
      <c r="B226" s="51"/>
      <c r="C226" s="130"/>
      <c r="D226" s="51"/>
      <c r="E226" s="51"/>
      <c r="F226" s="51"/>
      <c r="G226" s="51"/>
      <c r="H226" s="51"/>
      <c r="I226" s="51"/>
    </row>
    <row r="227" spans="2:9" x14ac:dyDescent="0.3">
      <c r="B227" s="51"/>
      <c r="C227" s="130"/>
      <c r="D227" s="51"/>
      <c r="E227" s="51"/>
      <c r="F227" s="51"/>
      <c r="G227" s="51"/>
      <c r="H227" s="51"/>
      <c r="I227" s="51"/>
    </row>
    <row r="228" spans="2:9" x14ac:dyDescent="0.3">
      <c r="B228" s="51"/>
      <c r="C228" s="130"/>
      <c r="D228" s="51"/>
      <c r="E228" s="51"/>
      <c r="F228" s="51"/>
      <c r="G228" s="51"/>
      <c r="H228" s="51"/>
      <c r="I228" s="51"/>
    </row>
    <row r="229" spans="2:9" x14ac:dyDescent="0.3">
      <c r="B229" s="51"/>
      <c r="C229" s="130"/>
      <c r="D229" s="51"/>
      <c r="E229" s="51"/>
      <c r="F229" s="51"/>
      <c r="G229" s="51"/>
      <c r="H229" s="51"/>
      <c r="I229" s="51"/>
    </row>
    <row r="230" spans="2:9" x14ac:dyDescent="0.3">
      <c r="B230" s="51"/>
      <c r="C230" s="130"/>
      <c r="D230" s="51"/>
      <c r="E230" s="51"/>
      <c r="F230" s="51"/>
      <c r="G230" s="51"/>
      <c r="H230" s="51"/>
      <c r="I230" s="51"/>
    </row>
    <row r="231" spans="2:9" x14ac:dyDescent="0.3">
      <c r="B231" s="51"/>
      <c r="C231" s="130"/>
      <c r="D231" s="51"/>
      <c r="E231" s="51"/>
      <c r="F231" s="51"/>
      <c r="G231" s="51"/>
      <c r="H231" s="51"/>
      <c r="I231" s="51"/>
    </row>
    <row r="232" spans="2:9" x14ac:dyDescent="0.3">
      <c r="B232" s="51"/>
      <c r="C232" s="130"/>
      <c r="D232" s="51"/>
      <c r="E232" s="51"/>
      <c r="F232" s="51"/>
      <c r="G232" s="51"/>
      <c r="H232" s="51"/>
      <c r="I232" s="51"/>
    </row>
    <row r="233" spans="2:9" x14ac:dyDescent="0.3">
      <c r="B233" s="51"/>
      <c r="C233" s="130"/>
      <c r="D233" s="51"/>
      <c r="E233" s="51"/>
      <c r="F233" s="51"/>
      <c r="G233" s="51"/>
      <c r="H233" s="51"/>
      <c r="I233" s="51"/>
    </row>
    <row r="234" spans="2:9" x14ac:dyDescent="0.3">
      <c r="B234" s="51"/>
      <c r="C234" s="130"/>
      <c r="D234" s="51"/>
      <c r="E234" s="51"/>
      <c r="F234" s="51"/>
      <c r="G234" s="51"/>
      <c r="H234" s="51"/>
      <c r="I234" s="51"/>
    </row>
    <row r="235" spans="2:9" x14ac:dyDescent="0.3">
      <c r="B235" s="51"/>
      <c r="C235" s="130"/>
      <c r="D235" s="51"/>
      <c r="E235" s="51"/>
      <c r="F235" s="51"/>
      <c r="G235" s="51"/>
      <c r="H235" s="51"/>
      <c r="I235" s="51"/>
    </row>
    <row r="236" spans="2:9" x14ac:dyDescent="0.3">
      <c r="B236" s="51"/>
      <c r="C236" s="130"/>
      <c r="D236" s="51"/>
      <c r="E236" s="51"/>
      <c r="F236" s="51"/>
      <c r="G236" s="51"/>
      <c r="H236" s="51"/>
      <c r="I236" s="51"/>
    </row>
    <row r="237" spans="2:9" x14ac:dyDescent="0.3">
      <c r="B237" s="51"/>
      <c r="C237" s="130"/>
      <c r="D237" s="51"/>
      <c r="E237" s="51"/>
      <c r="F237" s="51"/>
      <c r="G237" s="51"/>
      <c r="H237" s="51"/>
      <c r="I237" s="51"/>
    </row>
    <row r="238" spans="2:9" x14ac:dyDescent="0.3">
      <c r="B238" s="51"/>
      <c r="C238" s="130"/>
      <c r="D238" s="51"/>
      <c r="E238" s="51"/>
      <c r="F238" s="51"/>
      <c r="G238" s="51"/>
      <c r="H238" s="51"/>
      <c r="I238" s="51"/>
    </row>
    <row r="239" spans="2:9" x14ac:dyDescent="0.3">
      <c r="B239" s="51"/>
      <c r="C239" s="130"/>
      <c r="D239" s="51"/>
      <c r="E239" s="51"/>
      <c r="F239" s="51"/>
      <c r="G239" s="51"/>
      <c r="H239" s="51"/>
      <c r="I239" s="51"/>
    </row>
    <row r="240" spans="2:9" x14ac:dyDescent="0.3">
      <c r="B240" s="51"/>
      <c r="C240" s="130"/>
      <c r="D240" s="51"/>
      <c r="E240" s="51"/>
      <c r="F240" s="51"/>
      <c r="G240" s="51"/>
      <c r="H240" s="51"/>
      <c r="I240" s="51"/>
    </row>
    <row r="241" spans="1:11" x14ac:dyDescent="0.3">
      <c r="B241" s="51"/>
      <c r="C241" s="130"/>
      <c r="D241" s="51"/>
      <c r="E241" s="51"/>
      <c r="F241" s="51"/>
      <c r="G241" s="51"/>
      <c r="H241" s="51"/>
      <c r="I241" s="51"/>
    </row>
    <row r="242" spans="1:11" x14ac:dyDescent="0.3">
      <c r="B242" s="51"/>
      <c r="C242" s="130"/>
      <c r="D242" s="51"/>
      <c r="E242" s="51"/>
      <c r="F242" s="51"/>
      <c r="G242" s="51"/>
      <c r="H242" s="51"/>
      <c r="I242" s="51"/>
    </row>
    <row r="243" spans="1:11" x14ac:dyDescent="0.3">
      <c r="B243" s="51"/>
      <c r="C243" s="130"/>
      <c r="D243" s="51"/>
      <c r="E243" s="51"/>
      <c r="F243" s="51"/>
      <c r="G243" s="51"/>
      <c r="H243" s="51"/>
      <c r="I243" s="51"/>
    </row>
    <row r="244" spans="1:11" x14ac:dyDescent="0.3">
      <c r="B244" s="51"/>
      <c r="C244" s="130"/>
      <c r="D244" s="51"/>
      <c r="E244" s="51"/>
      <c r="F244" s="51"/>
      <c r="G244" s="51"/>
      <c r="H244" s="51"/>
      <c r="I244" s="51"/>
    </row>
    <row r="245" spans="1:11" x14ac:dyDescent="0.3">
      <c r="A245" s="145"/>
      <c r="B245" s="135"/>
      <c r="C245" s="128"/>
      <c r="D245" s="135"/>
      <c r="E245" s="135"/>
      <c r="F245" s="135"/>
      <c r="G245" s="135"/>
      <c r="H245" s="135"/>
      <c r="I245" s="135"/>
      <c r="J245" s="145"/>
      <c r="K245" s="145"/>
    </row>
    <row r="246" spans="1:11" x14ac:dyDescent="0.3">
      <c r="A246" s="142"/>
      <c r="B246" s="48"/>
      <c r="C246" s="130"/>
      <c r="D246" s="123"/>
      <c r="E246" s="123"/>
      <c r="F246" s="123"/>
      <c r="G246" s="123"/>
      <c r="H246" s="123"/>
      <c r="I246" s="123"/>
      <c r="J246" s="123"/>
      <c r="K246" s="123"/>
    </row>
    <row r="247" spans="1:11" x14ac:dyDescent="0.3">
      <c r="A247" s="145"/>
      <c r="B247" s="135"/>
      <c r="C247" s="128"/>
      <c r="D247" s="135"/>
      <c r="E247" s="135"/>
      <c r="F247" s="135"/>
      <c r="G247" s="135"/>
      <c r="H247" s="135"/>
      <c r="I247" s="135"/>
      <c r="J247" s="145"/>
      <c r="K247" s="145"/>
    </row>
    <row r="248" spans="1:11" x14ac:dyDescent="0.3">
      <c r="A248" s="145"/>
      <c r="B248" s="135"/>
      <c r="C248" s="128"/>
      <c r="D248" s="135"/>
      <c r="E248" s="135"/>
      <c r="F248" s="135"/>
      <c r="G248" s="135"/>
      <c r="H248" s="135"/>
      <c r="I248" s="135"/>
      <c r="J248" s="145"/>
      <c r="K248" s="145"/>
    </row>
    <row r="249" spans="1:11" x14ac:dyDescent="0.3">
      <c r="A249" s="48"/>
      <c r="B249" s="48"/>
      <c r="C249" s="130"/>
      <c r="D249" s="123"/>
      <c r="E249" s="123"/>
      <c r="F249" s="123"/>
      <c r="G249" s="123"/>
      <c r="H249" s="123"/>
      <c r="I249" s="123"/>
      <c r="J249" s="48"/>
      <c r="K249" s="48"/>
    </row>
    <row r="250" spans="1:11" x14ac:dyDescent="0.3">
      <c r="A250" s="53"/>
      <c r="B250" s="48"/>
      <c r="C250" s="175"/>
      <c r="D250" s="130"/>
      <c r="E250" s="130"/>
      <c r="F250" s="51"/>
      <c r="G250" s="51"/>
      <c r="H250" s="51"/>
      <c r="I250" s="51"/>
    </row>
    <row r="251" spans="1:11" x14ac:dyDescent="0.3">
      <c r="C251" s="130"/>
      <c r="D251" s="123"/>
      <c r="E251" s="123"/>
      <c r="F251" s="51"/>
      <c r="G251" s="51"/>
      <c r="H251" s="51"/>
      <c r="I251" s="51"/>
    </row>
    <row r="252" spans="1:11" x14ac:dyDescent="0.3">
      <c r="B252" s="48"/>
      <c r="C252" s="130"/>
      <c r="D252" s="123"/>
      <c r="E252" s="123"/>
      <c r="F252" s="51"/>
      <c r="G252" s="51"/>
      <c r="H252" s="51"/>
      <c r="I252" s="51"/>
    </row>
    <row r="253" spans="1:11" x14ac:dyDescent="0.3">
      <c r="A253" s="53"/>
      <c r="B253" s="53"/>
      <c r="C253" s="128"/>
      <c r="D253" s="176"/>
      <c r="E253" s="176"/>
      <c r="F253" s="173"/>
      <c r="G253" s="173"/>
      <c r="H253" s="51"/>
      <c r="I253" s="51"/>
      <c r="J253" s="173"/>
      <c r="K253" s="173"/>
    </row>
    <row r="254" spans="1:11" x14ac:dyDescent="0.3">
      <c r="A254" s="53"/>
      <c r="B254" s="53"/>
      <c r="C254" s="128"/>
      <c r="D254" s="176"/>
      <c r="E254" s="176"/>
      <c r="F254" s="173"/>
      <c r="G254" s="173"/>
      <c r="H254" s="173"/>
      <c r="I254" s="173"/>
      <c r="J254" s="173"/>
      <c r="K254" s="173"/>
    </row>
    <row r="255" spans="1:11" x14ac:dyDescent="0.3">
      <c r="A255" s="53"/>
      <c r="B255" s="53"/>
      <c r="C255" s="130"/>
      <c r="D255" s="176"/>
      <c r="E255" s="176"/>
      <c r="F255" s="173"/>
      <c r="G255" s="173"/>
      <c r="H255" s="173"/>
      <c r="I255" s="173"/>
      <c r="J255" s="53"/>
      <c r="K255" s="53"/>
    </row>
    <row r="256" spans="1:11" x14ac:dyDescent="0.3">
      <c r="C256" s="130"/>
      <c r="D256" s="123"/>
      <c r="E256" s="123"/>
      <c r="F256" s="51"/>
      <c r="G256" s="51"/>
      <c r="H256" s="51"/>
      <c r="I256" s="51"/>
    </row>
    <row r="257" spans="2:11" x14ac:dyDescent="0.3">
      <c r="C257" s="130"/>
      <c r="D257" s="123"/>
      <c r="E257" s="123"/>
      <c r="F257" s="123"/>
      <c r="G257" s="123"/>
      <c r="H257" s="123"/>
      <c r="I257" s="51"/>
      <c r="J257" s="123"/>
      <c r="K257" s="123"/>
    </row>
    <row r="258" spans="2:11" x14ac:dyDescent="0.3">
      <c r="B258" s="135"/>
      <c r="C258" s="130"/>
      <c r="D258" s="123"/>
      <c r="E258" s="123"/>
      <c r="F258" s="51"/>
      <c r="G258" s="51"/>
      <c r="H258" s="51"/>
      <c r="I258" s="51"/>
    </row>
    <row r="259" spans="2:11" x14ac:dyDescent="0.3">
      <c r="C259" s="130"/>
      <c r="D259" s="123"/>
      <c r="E259" s="123"/>
      <c r="F259" s="51"/>
      <c r="G259" s="51"/>
      <c r="H259" s="51"/>
      <c r="I259" s="51"/>
    </row>
    <row r="260" spans="2:11" x14ac:dyDescent="0.3">
      <c r="C260" s="130"/>
      <c r="D260" s="123"/>
      <c r="E260" s="123"/>
      <c r="F260" s="51"/>
      <c r="G260" s="51"/>
      <c r="H260" s="51"/>
      <c r="I260" s="51"/>
    </row>
    <row r="261" spans="2:11" x14ac:dyDescent="0.3">
      <c r="C261" s="130"/>
      <c r="D261" s="123"/>
      <c r="E261" s="123"/>
      <c r="F261" s="51"/>
      <c r="G261" s="51"/>
      <c r="H261" s="51"/>
      <c r="I261" s="51"/>
    </row>
    <row r="262" spans="2:11" x14ac:dyDescent="0.3">
      <c r="C262" s="130"/>
      <c r="D262" s="123"/>
      <c r="E262" s="123"/>
      <c r="F262" s="51"/>
      <c r="G262" s="51"/>
      <c r="H262" s="51"/>
      <c r="I262" s="51"/>
    </row>
    <row r="263" spans="2:11" x14ac:dyDescent="0.3">
      <c r="B263" s="48"/>
      <c r="D263" s="123"/>
      <c r="E263" s="123"/>
      <c r="F263" s="51"/>
      <c r="G263" s="51"/>
      <c r="H263" s="51"/>
      <c r="I263" s="51"/>
      <c r="J263" s="51"/>
      <c r="K263" s="51"/>
    </row>
    <row r="264" spans="2:11" x14ac:dyDescent="0.3">
      <c r="C264" s="130"/>
      <c r="D264" s="123"/>
      <c r="E264" s="123"/>
      <c r="F264" s="51"/>
      <c r="G264" s="51"/>
      <c r="H264" s="51"/>
      <c r="I264" s="51"/>
      <c r="J264" s="51"/>
      <c r="K264" s="51"/>
    </row>
    <row r="265" spans="2:11" x14ac:dyDescent="0.3">
      <c r="F265" s="51"/>
      <c r="G265" s="51"/>
      <c r="H265" s="51"/>
      <c r="I265" s="51"/>
      <c r="J265" s="51"/>
      <c r="K265" s="51"/>
    </row>
    <row r="266" spans="2:11" x14ac:dyDescent="0.3">
      <c r="C266" s="130"/>
      <c r="D266" s="123"/>
      <c r="E266" s="123"/>
      <c r="F266" s="51"/>
      <c r="G266" s="51"/>
      <c r="H266" s="51"/>
      <c r="I266" s="51"/>
      <c r="J266" s="51"/>
      <c r="K266" s="51"/>
    </row>
    <row r="267" spans="2:11" x14ac:dyDescent="0.3">
      <c r="C267" s="130"/>
      <c r="D267" s="123"/>
      <c r="E267" s="123"/>
      <c r="F267" s="51"/>
      <c r="G267" s="51"/>
      <c r="H267" s="51"/>
      <c r="I267" s="51"/>
      <c r="J267" s="123"/>
      <c r="K267" s="123"/>
    </row>
    <row r="268" spans="2:11" x14ac:dyDescent="0.3">
      <c r="C268" s="130"/>
      <c r="D268" s="123"/>
      <c r="E268" s="123"/>
      <c r="F268" s="51"/>
      <c r="G268" s="51"/>
      <c r="H268" s="51"/>
      <c r="I268" s="51"/>
      <c r="J268" s="51"/>
      <c r="K268" s="51"/>
    </row>
    <row r="269" spans="2:11" x14ac:dyDescent="0.3">
      <c r="C269" s="130"/>
      <c r="D269" s="123"/>
      <c r="E269" s="123"/>
      <c r="F269" s="51"/>
      <c r="G269" s="51"/>
      <c r="H269" s="51"/>
      <c r="I269" s="51"/>
      <c r="J269" s="51"/>
      <c r="K269" s="51"/>
    </row>
    <row r="270" spans="2:11" x14ac:dyDescent="0.3">
      <c r="C270" s="130"/>
      <c r="D270" s="123"/>
      <c r="E270" s="123"/>
      <c r="F270" s="51"/>
      <c r="G270" s="51"/>
      <c r="H270" s="51"/>
      <c r="I270" s="51"/>
      <c r="J270" s="51"/>
      <c r="K270" s="51"/>
    </row>
    <row r="271" spans="2:11" x14ac:dyDescent="0.3">
      <c r="C271" s="130"/>
      <c r="D271" s="123"/>
      <c r="E271" s="123"/>
      <c r="F271" s="51"/>
      <c r="G271" s="51"/>
      <c r="H271" s="51"/>
      <c r="I271" s="51"/>
      <c r="J271" s="51"/>
      <c r="K271" s="51"/>
    </row>
    <row r="272" spans="2:11" x14ac:dyDescent="0.3">
      <c r="C272" s="130"/>
      <c r="D272" s="123"/>
      <c r="E272" s="123"/>
      <c r="F272" s="51"/>
      <c r="G272" s="51"/>
      <c r="H272" s="51"/>
      <c r="I272" s="51"/>
      <c r="J272" s="51"/>
      <c r="K272" s="51"/>
    </row>
    <row r="273" spans="1:11" x14ac:dyDescent="0.3">
      <c r="C273" s="130"/>
      <c r="D273" s="123"/>
      <c r="E273" s="123"/>
      <c r="F273" s="51"/>
      <c r="G273" s="51"/>
      <c r="H273" s="51"/>
      <c r="I273" s="51"/>
      <c r="J273" s="51"/>
      <c r="K273" s="51"/>
    </row>
    <row r="274" spans="1:11" x14ac:dyDescent="0.3">
      <c r="C274" s="130"/>
      <c r="D274" s="123"/>
      <c r="E274" s="123"/>
      <c r="F274" s="51"/>
      <c r="G274" s="51"/>
      <c r="H274" s="51"/>
      <c r="I274" s="51"/>
      <c r="J274" s="51"/>
      <c r="K274" s="51"/>
    </row>
    <row r="275" spans="1:11" x14ac:dyDescent="0.3">
      <c r="C275" s="130"/>
      <c r="D275" s="123"/>
      <c r="E275" s="123"/>
      <c r="F275" s="51"/>
      <c r="G275" s="51"/>
      <c r="H275" s="51"/>
      <c r="I275" s="51"/>
      <c r="J275" s="123"/>
      <c r="K275" s="123"/>
    </row>
    <row r="276" spans="1:11" x14ac:dyDescent="0.3">
      <c r="C276" s="130"/>
      <c r="D276" s="123"/>
      <c r="E276" s="123"/>
      <c r="F276" s="123"/>
      <c r="G276" s="123"/>
      <c r="H276" s="123"/>
      <c r="I276" s="123"/>
      <c r="J276" s="123"/>
      <c r="K276" s="123"/>
    </row>
    <row r="277" spans="1:11" x14ac:dyDescent="0.3">
      <c r="C277" s="130"/>
      <c r="D277" s="123"/>
      <c r="E277" s="123"/>
      <c r="F277" s="51"/>
      <c r="G277" s="51"/>
      <c r="H277" s="51"/>
      <c r="I277" s="51"/>
      <c r="J277" s="51"/>
      <c r="K277" s="51"/>
    </row>
    <row r="278" spans="1:11" x14ac:dyDescent="0.3">
      <c r="C278" s="130"/>
      <c r="D278" s="123"/>
      <c r="E278" s="123"/>
      <c r="F278" s="51"/>
      <c r="G278" s="51"/>
      <c r="H278" s="51"/>
      <c r="I278" s="51"/>
      <c r="J278" s="51"/>
      <c r="K278" s="51"/>
    </row>
    <row r="279" spans="1:11" x14ac:dyDescent="0.3">
      <c r="B279" s="51"/>
      <c r="C279" s="130"/>
      <c r="D279" s="123"/>
      <c r="E279" s="123"/>
      <c r="F279" s="123"/>
      <c r="G279" s="123"/>
      <c r="H279" s="123"/>
      <c r="I279" s="123"/>
      <c r="J279" s="123"/>
      <c r="K279" s="123"/>
    </row>
    <row r="280" spans="1:11" x14ac:dyDescent="0.3">
      <c r="C280" s="130"/>
      <c r="D280" s="123"/>
      <c r="E280" s="123"/>
      <c r="F280" s="51"/>
      <c r="G280" s="51"/>
      <c r="H280" s="51"/>
      <c r="I280" s="51"/>
    </row>
    <row r="281" spans="1:11" x14ac:dyDescent="0.3">
      <c r="B281" s="51"/>
      <c r="C281" s="130"/>
      <c r="D281" s="123"/>
      <c r="E281" s="123"/>
      <c r="F281" s="51"/>
      <c r="G281" s="51"/>
      <c r="H281" s="51"/>
      <c r="I281" s="51"/>
    </row>
    <row r="282" spans="1:11" x14ac:dyDescent="0.3">
      <c r="C282" s="130"/>
      <c r="D282" s="123"/>
      <c r="E282" s="123"/>
      <c r="F282" s="51"/>
      <c r="G282" s="51"/>
      <c r="H282" s="51"/>
      <c r="I282" s="51"/>
    </row>
    <row r="283" spans="1:11" x14ac:dyDescent="0.3">
      <c r="A283" s="48"/>
      <c r="B283" s="48"/>
      <c r="C283" s="130"/>
      <c r="D283" s="123"/>
      <c r="E283" s="123"/>
      <c r="F283" s="123"/>
      <c r="G283" s="123"/>
      <c r="H283" s="123"/>
      <c r="I283" s="123"/>
      <c r="J283" s="48"/>
      <c r="K283" s="48"/>
    </row>
    <row r="284" spans="1:11" x14ac:dyDescent="0.3">
      <c r="C284" s="130"/>
      <c r="D284" s="123"/>
      <c r="E284" s="123"/>
      <c r="F284" s="51"/>
      <c r="G284" s="51"/>
      <c r="H284" s="51"/>
      <c r="I284" s="51"/>
    </row>
    <row r="285" spans="1:11" x14ac:dyDescent="0.3">
      <c r="C285" s="130"/>
      <c r="D285" s="123"/>
      <c r="E285" s="123"/>
      <c r="F285" s="51"/>
      <c r="G285" s="51"/>
      <c r="H285" s="51"/>
      <c r="I285" s="51"/>
    </row>
    <row r="286" spans="1:11" x14ac:dyDescent="0.3">
      <c r="A286" s="48"/>
      <c r="C286" s="130"/>
      <c r="D286" s="123"/>
      <c r="E286" s="123"/>
      <c r="F286" s="51"/>
      <c r="G286" s="51"/>
      <c r="H286" s="51"/>
      <c r="I286" s="51"/>
    </row>
    <row r="287" spans="1:11" x14ac:dyDescent="0.3">
      <c r="C287" s="130"/>
      <c r="D287" s="123"/>
      <c r="E287" s="123"/>
      <c r="F287" s="51"/>
      <c r="G287" s="51"/>
      <c r="H287" s="51"/>
      <c r="I287" s="51"/>
    </row>
    <row r="288" spans="1:11" x14ac:dyDescent="0.3">
      <c r="F288" s="51"/>
      <c r="G288" s="51"/>
      <c r="H288" s="51"/>
      <c r="I288" s="51"/>
    </row>
    <row r="289" spans="3:9" x14ac:dyDescent="0.3">
      <c r="C289" s="130"/>
      <c r="D289" s="123"/>
      <c r="E289" s="123"/>
      <c r="F289" s="51"/>
      <c r="G289" s="51"/>
      <c r="H289" s="51"/>
      <c r="I289" s="51"/>
    </row>
    <row r="290" spans="3:9" x14ac:dyDescent="0.3">
      <c r="C290" s="130"/>
      <c r="D290" s="123"/>
      <c r="E290" s="123"/>
      <c r="F290" s="51"/>
      <c r="G290" s="51"/>
      <c r="H290" s="51"/>
      <c r="I290" s="51"/>
    </row>
    <row r="291" spans="3:9" x14ac:dyDescent="0.3">
      <c r="C291" s="130"/>
      <c r="D291" s="123"/>
      <c r="E291" s="123"/>
      <c r="F291" s="51"/>
      <c r="G291" s="51"/>
      <c r="H291" s="51"/>
      <c r="I291" s="51"/>
    </row>
    <row r="292" spans="3:9" x14ac:dyDescent="0.3">
      <c r="C292" s="130"/>
      <c r="D292" s="123"/>
      <c r="E292" s="123"/>
      <c r="F292" s="51"/>
      <c r="G292" s="51"/>
      <c r="H292" s="51"/>
      <c r="I292" s="51"/>
    </row>
    <row r="293" spans="3:9" x14ac:dyDescent="0.3">
      <c r="C293" s="130"/>
      <c r="D293" s="123"/>
      <c r="E293" s="123"/>
      <c r="F293" s="51"/>
      <c r="G293" s="51"/>
      <c r="H293" s="51"/>
      <c r="I293" s="51"/>
    </row>
    <row r="294" spans="3:9" x14ac:dyDescent="0.3">
      <c r="C294" s="130"/>
      <c r="D294" s="123"/>
      <c r="E294" s="123"/>
      <c r="F294" s="51"/>
      <c r="G294" s="51"/>
      <c r="H294" s="51"/>
      <c r="I294" s="123"/>
    </row>
    <row r="295" spans="3:9" x14ac:dyDescent="0.3">
      <c r="C295" s="130"/>
      <c r="D295" s="123"/>
      <c r="E295" s="123"/>
      <c r="F295" s="51"/>
      <c r="G295" s="51"/>
      <c r="H295" s="51"/>
      <c r="I295" s="51"/>
    </row>
    <row r="296" spans="3:9" x14ac:dyDescent="0.3">
      <c r="C296" s="130"/>
      <c r="D296" s="123"/>
      <c r="E296" s="123"/>
      <c r="F296" s="51"/>
      <c r="G296" s="51"/>
      <c r="H296" s="51"/>
      <c r="I296" s="51"/>
    </row>
    <row r="297" spans="3:9" x14ac:dyDescent="0.3">
      <c r="C297" s="130"/>
      <c r="D297" s="123"/>
      <c r="E297" s="123"/>
      <c r="F297" s="51"/>
      <c r="G297" s="51"/>
      <c r="H297" s="51"/>
      <c r="I297" s="51"/>
    </row>
    <row r="298" spans="3:9" x14ac:dyDescent="0.3">
      <c r="C298" s="130"/>
      <c r="D298" s="123"/>
      <c r="E298" s="123"/>
      <c r="F298" s="51"/>
      <c r="G298" s="51"/>
      <c r="H298" s="51"/>
      <c r="I298" s="51"/>
    </row>
    <row r="299" spans="3:9" x14ac:dyDescent="0.3">
      <c r="C299" s="130"/>
      <c r="D299" s="123"/>
      <c r="E299" s="123"/>
      <c r="F299" s="51"/>
      <c r="G299" s="51"/>
      <c r="H299" s="51"/>
      <c r="I299" s="51"/>
    </row>
    <row r="300" spans="3:9" x14ac:dyDescent="0.3">
      <c r="C300" s="130"/>
      <c r="D300" s="123"/>
      <c r="E300" s="123"/>
      <c r="F300" s="51"/>
      <c r="G300" s="51"/>
      <c r="H300" s="51"/>
      <c r="I300" s="123"/>
    </row>
    <row r="301" spans="3:9" x14ac:dyDescent="0.3">
      <c r="C301" s="130"/>
      <c r="D301" s="123"/>
      <c r="E301" s="123"/>
      <c r="F301" s="51"/>
      <c r="G301" s="51"/>
      <c r="H301" s="51"/>
      <c r="I301" s="51"/>
    </row>
    <row r="302" spans="3:9" x14ac:dyDescent="0.3">
      <c r="C302" s="130"/>
      <c r="D302" s="123"/>
      <c r="E302" s="123"/>
      <c r="F302" s="51"/>
      <c r="G302" s="51"/>
      <c r="H302" s="51"/>
      <c r="I302" s="51"/>
    </row>
    <row r="303" spans="3:9" x14ac:dyDescent="0.3">
      <c r="C303" s="130"/>
      <c r="D303" s="123"/>
      <c r="E303" s="123"/>
      <c r="F303" s="51"/>
      <c r="G303" s="51"/>
      <c r="H303" s="51"/>
      <c r="I303" s="51"/>
    </row>
    <row r="304" spans="3:9" x14ac:dyDescent="0.3">
      <c r="C304" s="130"/>
      <c r="D304" s="123"/>
      <c r="E304" s="123"/>
      <c r="F304" s="51"/>
      <c r="G304" s="51"/>
      <c r="H304" s="51"/>
      <c r="I304" s="51"/>
    </row>
    <row r="305" spans="3:9" x14ac:dyDescent="0.3">
      <c r="C305" s="130"/>
      <c r="D305" s="123"/>
      <c r="E305" s="123"/>
      <c r="F305" s="51"/>
      <c r="G305" s="51"/>
      <c r="H305" s="51"/>
      <c r="I305" s="51"/>
    </row>
    <row r="306" spans="3:9" x14ac:dyDescent="0.3">
      <c r="C306" s="130"/>
      <c r="D306" s="123"/>
      <c r="E306" s="123"/>
      <c r="F306" s="51"/>
      <c r="G306" s="51"/>
      <c r="H306" s="51"/>
      <c r="I306" s="51"/>
    </row>
    <row r="307" spans="3:9" x14ac:dyDescent="0.3">
      <c r="C307" s="130"/>
      <c r="D307" s="123"/>
      <c r="E307" s="123"/>
      <c r="F307" s="51"/>
      <c r="G307" s="51"/>
      <c r="H307" s="51"/>
      <c r="I307" s="51"/>
    </row>
    <row r="308" spans="3:9" x14ac:dyDescent="0.3">
      <c r="C308" s="130"/>
      <c r="D308" s="123"/>
      <c r="E308" s="123"/>
      <c r="F308" s="51"/>
      <c r="G308" s="51"/>
      <c r="H308" s="51"/>
      <c r="I308" s="51"/>
    </row>
    <row r="309" spans="3:9" x14ac:dyDescent="0.3">
      <c r="C309" s="130"/>
      <c r="D309" s="123"/>
      <c r="E309" s="123"/>
      <c r="F309" s="51"/>
      <c r="G309" s="51"/>
      <c r="H309" s="51"/>
      <c r="I309" s="51"/>
    </row>
    <row r="310" spans="3:9" x14ac:dyDescent="0.3">
      <c r="C310" s="130"/>
      <c r="D310" s="123"/>
      <c r="E310" s="123"/>
      <c r="F310" s="51"/>
      <c r="G310" s="51"/>
      <c r="H310" s="51"/>
      <c r="I310" s="51"/>
    </row>
    <row r="311" spans="3:9" x14ac:dyDescent="0.3">
      <c r="C311" s="130"/>
      <c r="D311" s="123"/>
      <c r="E311" s="123"/>
      <c r="F311" s="51"/>
      <c r="G311" s="51"/>
      <c r="H311" s="51"/>
      <c r="I311" s="51"/>
    </row>
    <row r="312" spans="3:9" x14ac:dyDescent="0.3">
      <c r="C312" s="130"/>
      <c r="D312" s="123"/>
      <c r="E312" s="123"/>
      <c r="F312" s="51"/>
      <c r="G312" s="51"/>
      <c r="H312" s="51"/>
      <c r="I312" s="51"/>
    </row>
    <row r="313" spans="3:9" x14ac:dyDescent="0.3">
      <c r="C313" s="130"/>
      <c r="D313" s="123"/>
      <c r="E313" s="123"/>
      <c r="F313" s="51"/>
      <c r="G313" s="51"/>
      <c r="H313" s="51"/>
      <c r="I313" s="51"/>
    </row>
    <row r="314" spans="3:9" x14ac:dyDescent="0.3">
      <c r="C314" s="130"/>
      <c r="D314" s="123"/>
      <c r="E314" s="123"/>
      <c r="F314" s="51"/>
      <c r="G314" s="51"/>
      <c r="H314" s="51"/>
      <c r="I314" s="51"/>
    </row>
    <row r="315" spans="3:9" x14ac:dyDescent="0.3">
      <c r="C315" s="130"/>
      <c r="D315" s="123"/>
      <c r="E315" s="123"/>
      <c r="F315" s="51"/>
      <c r="G315" s="51"/>
      <c r="H315" s="51"/>
      <c r="I315" s="51"/>
    </row>
    <row r="316" spans="3:9" x14ac:dyDescent="0.3">
      <c r="C316" s="130"/>
      <c r="D316" s="123"/>
      <c r="E316" s="123"/>
      <c r="F316" s="51"/>
      <c r="G316" s="51"/>
      <c r="H316" s="51"/>
      <c r="I316" s="51"/>
    </row>
    <row r="317" spans="3:9" x14ac:dyDescent="0.3">
      <c r="C317" s="130"/>
      <c r="D317" s="123"/>
      <c r="E317" s="123"/>
      <c r="F317" s="51"/>
      <c r="G317" s="51"/>
      <c r="H317" s="51"/>
      <c r="I317" s="51"/>
    </row>
    <row r="318" spans="3:9" x14ac:dyDescent="0.3">
      <c r="C318" s="130"/>
      <c r="D318" s="123"/>
      <c r="E318" s="123"/>
      <c r="F318" s="51"/>
      <c r="G318" s="51"/>
      <c r="H318" s="51"/>
      <c r="I318" s="51"/>
    </row>
    <row r="319" spans="3:9" x14ac:dyDescent="0.3">
      <c r="C319" s="130"/>
      <c r="D319" s="123"/>
      <c r="E319" s="123"/>
      <c r="F319" s="51"/>
      <c r="G319" s="51"/>
      <c r="H319" s="51"/>
      <c r="I319" s="51"/>
    </row>
    <row r="320" spans="3:9" x14ac:dyDescent="0.3">
      <c r="C320" s="130"/>
      <c r="D320" s="123"/>
      <c r="E320" s="123"/>
      <c r="F320" s="51"/>
      <c r="G320" s="51"/>
      <c r="H320" s="51"/>
      <c r="I320" s="51"/>
    </row>
    <row r="321" spans="3:9" x14ac:dyDescent="0.3">
      <c r="C321" s="130"/>
      <c r="D321" s="123"/>
      <c r="E321" s="123"/>
      <c r="F321" s="51"/>
      <c r="G321" s="51"/>
      <c r="H321" s="51"/>
      <c r="I321" s="51"/>
    </row>
    <row r="322" spans="3:9" x14ac:dyDescent="0.3">
      <c r="C322" s="130"/>
      <c r="D322" s="123"/>
      <c r="E322" s="123"/>
      <c r="F322" s="51"/>
      <c r="G322" s="51"/>
      <c r="H322" s="51"/>
      <c r="I322" s="51"/>
    </row>
    <row r="323" spans="3:9" x14ac:dyDescent="0.3">
      <c r="C323" s="130"/>
      <c r="D323" s="123"/>
      <c r="E323" s="123"/>
      <c r="F323" s="51"/>
      <c r="G323" s="51"/>
      <c r="H323" s="51"/>
      <c r="I323" s="51"/>
    </row>
    <row r="324" spans="3:9" x14ac:dyDescent="0.3">
      <c r="C324" s="130"/>
      <c r="D324" s="123"/>
      <c r="E324" s="123"/>
      <c r="F324" s="51"/>
      <c r="G324" s="51"/>
      <c r="H324" s="51"/>
      <c r="I324" s="51"/>
    </row>
    <row r="325" spans="3:9" x14ac:dyDescent="0.3">
      <c r="C325" s="130"/>
      <c r="D325" s="123"/>
      <c r="E325" s="123"/>
      <c r="F325" s="51"/>
      <c r="G325" s="51"/>
      <c r="H325" s="51"/>
      <c r="I325" s="5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4"/>
  <sheetViews>
    <sheetView workbookViewId="0">
      <pane ySplit="5" topLeftCell="A85" activePane="bottomLeft" state="frozen"/>
      <selection pane="bottomLeft" activeCell="D95" sqref="D95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bestFit="1" customWidth="1"/>
    <col min="6" max="6" width="16.33203125" style="63" bestFit="1" customWidth="1"/>
    <col min="7" max="7" width="15.77734375" style="63" customWidth="1"/>
    <col min="8" max="8" width="13.21875" style="63" customWidth="1"/>
    <col min="9" max="9" width="13.33203125" style="63" customWidth="1"/>
    <col min="10" max="10" width="56.33203125" style="63" bestFit="1" customWidth="1"/>
    <col min="11" max="16384" width="8.88671875" style="63"/>
  </cols>
  <sheetData>
    <row r="1" spans="1:46" ht="20.399999999999999" customHeight="1" x14ac:dyDescent="0.25">
      <c r="A1" s="271" t="s">
        <v>96</v>
      </c>
      <c r="B1" s="271"/>
      <c r="C1" s="271"/>
      <c r="D1" s="271"/>
      <c r="E1" s="28"/>
      <c r="F1" s="28"/>
      <c r="G1" s="28"/>
      <c r="H1" s="28"/>
      <c r="I1" s="28"/>
      <c r="J1" s="28"/>
      <c r="K1" s="61"/>
      <c r="L1" s="2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A2" s="64"/>
      <c r="B2" s="65" t="s">
        <v>20</v>
      </c>
      <c r="C2" s="11"/>
      <c r="D2" s="12"/>
      <c r="E2" s="12"/>
      <c r="F2" s="12"/>
      <c r="G2" s="66"/>
      <c r="H2" s="66"/>
      <c r="I2" s="11"/>
      <c r="J2" s="64"/>
      <c r="K2" s="64"/>
      <c r="L2" s="1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s="28"/>
      <c r="B3" s="28"/>
      <c r="C3" s="28"/>
      <c r="D3" s="28"/>
      <c r="E3" s="28"/>
      <c r="F3" s="28"/>
      <c r="G3" s="28"/>
      <c r="H3" s="28"/>
      <c r="I3" s="10"/>
      <c r="J3" s="10"/>
      <c r="K3" s="10"/>
      <c r="L3" s="1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0"/>
      <c r="AN3" s="10"/>
      <c r="AO3" s="10"/>
      <c r="AP3" s="10"/>
      <c r="AQ3" s="10"/>
      <c r="AR3" s="10"/>
      <c r="AS3" s="10"/>
      <c r="AT3" s="10"/>
    </row>
    <row r="4" spans="1:46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68" t="s">
        <v>66</v>
      </c>
      <c r="I4" s="202" t="s">
        <v>153</v>
      </c>
      <c r="J4" s="201"/>
      <c r="K4" s="10"/>
      <c r="L4" s="1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0"/>
      <c r="AN4" s="10"/>
      <c r="AO4" s="10"/>
      <c r="AP4" s="10"/>
      <c r="AQ4" s="10"/>
      <c r="AR4" s="10"/>
      <c r="AS4" s="10"/>
      <c r="AT4" s="10"/>
    </row>
    <row r="5" spans="1:46" x14ac:dyDescent="0.25">
      <c r="A5" s="67"/>
      <c r="B5" s="67"/>
      <c r="C5" s="68"/>
      <c r="D5" s="68"/>
      <c r="E5" s="68" t="s">
        <v>148</v>
      </c>
      <c r="F5" s="68" t="s">
        <v>140</v>
      </c>
      <c r="G5" s="68" t="s">
        <v>24</v>
      </c>
      <c r="H5" s="69"/>
      <c r="I5" s="203"/>
      <c r="J5" s="10"/>
      <c r="K5" s="10"/>
      <c r="L5" s="1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10"/>
      <c r="AN5" s="10"/>
      <c r="AO5" s="10"/>
      <c r="AP5" s="10"/>
      <c r="AQ5" s="10"/>
      <c r="AR5" s="10"/>
      <c r="AS5" s="10"/>
      <c r="AT5" s="10"/>
    </row>
    <row r="6" spans="1:46" x14ac:dyDescent="0.25">
      <c r="A6" s="70" t="s">
        <v>149</v>
      </c>
      <c r="B6" s="70"/>
      <c r="C6" s="70"/>
      <c r="D6" s="70"/>
      <c r="E6" s="70"/>
      <c r="F6" s="70"/>
      <c r="G6" s="70"/>
      <c r="H6" s="70"/>
      <c r="I6" s="203"/>
      <c r="J6" s="10"/>
      <c r="K6" s="10"/>
      <c r="L6" s="1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10"/>
      <c r="AN6" s="10"/>
      <c r="AO6" s="10"/>
      <c r="AP6" s="10"/>
      <c r="AQ6" s="10"/>
      <c r="AR6" s="10"/>
      <c r="AS6" s="10"/>
      <c r="AT6" s="10"/>
    </row>
    <row r="7" spans="1:46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67" t="s">
        <v>2</v>
      </c>
      <c r="I7" s="203"/>
      <c r="J7" s="10"/>
      <c r="K7" s="10"/>
      <c r="L7" s="1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10"/>
      <c r="AN7" s="10"/>
      <c r="AO7" s="10"/>
      <c r="AP7" s="10"/>
      <c r="AQ7" s="10"/>
      <c r="AR7" s="10"/>
      <c r="AS7" s="10"/>
      <c r="AT7" s="10"/>
    </row>
    <row r="8" spans="1:46" x14ac:dyDescent="0.25">
      <c r="A8" s="15"/>
      <c r="B8" s="14"/>
      <c r="C8" s="15" t="s">
        <v>25</v>
      </c>
      <c r="D8" s="16"/>
      <c r="E8" s="15"/>
      <c r="F8" s="16"/>
      <c r="G8" s="70"/>
      <c r="H8" s="70"/>
      <c r="I8" s="203"/>
      <c r="J8" s="10"/>
      <c r="K8" s="10"/>
      <c r="L8" s="1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71">
        <v>9624.7199999999993</v>
      </c>
      <c r="B9" s="14"/>
      <c r="C9" s="15"/>
      <c r="D9" s="16" t="s">
        <v>10</v>
      </c>
      <c r="E9" s="71">
        <v>14000</v>
      </c>
      <c r="F9" s="30">
        <f>(E9-G9)</f>
        <v>4796.49</v>
      </c>
      <c r="G9" s="72">
        <f>'2025-2026 Expenditure'!I76</f>
        <v>9203.51</v>
      </c>
      <c r="H9" s="73"/>
      <c r="I9" s="204">
        <v>15000</v>
      </c>
      <c r="J9" s="10" t="s">
        <v>183</v>
      </c>
      <c r="K9" s="10"/>
      <c r="L9" s="2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0"/>
      <c r="AN9" s="10"/>
      <c r="AO9" s="10"/>
      <c r="AP9" s="10"/>
      <c r="AQ9" s="10"/>
      <c r="AR9" s="10"/>
      <c r="AS9" s="10"/>
      <c r="AT9" s="10"/>
    </row>
    <row r="10" spans="1:46" x14ac:dyDescent="0.25">
      <c r="A10" s="71">
        <v>121</v>
      </c>
      <c r="B10" s="14"/>
      <c r="C10" s="15"/>
      <c r="D10" s="16" t="s">
        <v>108</v>
      </c>
      <c r="E10" s="71">
        <v>300</v>
      </c>
      <c r="F10" s="30">
        <f>(E10-G10)</f>
        <v>210</v>
      </c>
      <c r="G10" s="72">
        <f>('2025-2026 Expenditure'!J76)</f>
        <v>90</v>
      </c>
      <c r="H10" s="73"/>
      <c r="I10" s="204">
        <v>320</v>
      </c>
      <c r="J10" s="10"/>
      <c r="K10" s="10"/>
      <c r="L10" s="2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0"/>
      <c r="AN10" s="10"/>
      <c r="AO10" s="10"/>
      <c r="AP10" s="10"/>
      <c r="AQ10" s="10"/>
      <c r="AR10" s="10"/>
      <c r="AS10" s="10"/>
      <c r="AT10" s="10"/>
    </row>
    <row r="11" spans="1:46" x14ac:dyDescent="0.25">
      <c r="A11" s="71"/>
      <c r="B11" s="14"/>
      <c r="C11" s="15"/>
      <c r="D11" s="16"/>
      <c r="E11" s="71"/>
      <c r="F11" s="30"/>
      <c r="G11" s="73"/>
      <c r="H11" s="73"/>
      <c r="I11" s="204"/>
      <c r="J11" s="10"/>
      <c r="K11" s="10"/>
      <c r="L11" s="2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0"/>
      <c r="AN11" s="10"/>
      <c r="AO11" s="10"/>
      <c r="AP11" s="10"/>
      <c r="AQ11" s="10"/>
      <c r="AR11" s="10"/>
      <c r="AS11" s="10"/>
      <c r="AT11" s="10"/>
    </row>
    <row r="12" spans="1:46" x14ac:dyDescent="0.25">
      <c r="A12" s="71"/>
      <c r="B12" s="14"/>
      <c r="C12" s="15"/>
      <c r="D12" s="15" t="s">
        <v>27</v>
      </c>
      <c r="E12" s="71"/>
      <c r="F12" s="30"/>
      <c r="G12" s="74"/>
      <c r="H12" s="74"/>
      <c r="I12" s="204"/>
      <c r="J12" s="10"/>
      <c r="K12" s="10"/>
      <c r="L12" s="2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71">
        <v>0</v>
      </c>
      <c r="B13" s="14"/>
      <c r="C13" s="15"/>
      <c r="D13" s="16" t="s">
        <v>15</v>
      </c>
      <c r="E13" s="71">
        <v>1400</v>
      </c>
      <c r="F13" s="30">
        <f>(E13-G13)</f>
        <v>1400</v>
      </c>
      <c r="G13" s="73">
        <f>'2025-2026 Expenditure'!K76</f>
        <v>0</v>
      </c>
      <c r="H13" s="73">
        <v>450</v>
      </c>
      <c r="I13" s="204">
        <v>450</v>
      </c>
      <c r="J13" s="10"/>
      <c r="K13" s="10"/>
      <c r="L13" s="26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10"/>
      <c r="AN13" s="10"/>
      <c r="AO13" s="10"/>
      <c r="AP13" s="10"/>
      <c r="AQ13" s="10"/>
      <c r="AR13" s="10"/>
      <c r="AS13" s="10"/>
      <c r="AT13" s="10"/>
    </row>
    <row r="14" spans="1:46" x14ac:dyDescent="0.25">
      <c r="A14" s="71">
        <v>0</v>
      </c>
      <c r="B14" s="14"/>
      <c r="C14" s="15"/>
      <c r="D14" s="16" t="s">
        <v>28</v>
      </c>
      <c r="E14" s="71"/>
      <c r="F14" s="30">
        <f>(E14-G14)</f>
        <v>0</v>
      </c>
      <c r="G14" s="73"/>
      <c r="H14" s="73"/>
      <c r="I14" s="204"/>
      <c r="J14" s="10" t="s">
        <v>189</v>
      </c>
      <c r="K14" s="10"/>
      <c r="L14" s="26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0"/>
      <c r="AN14" s="10"/>
      <c r="AO14" s="10"/>
      <c r="AP14" s="10"/>
      <c r="AQ14" s="10"/>
      <c r="AR14" s="10"/>
      <c r="AS14" s="10"/>
      <c r="AT14" s="10"/>
    </row>
    <row r="15" spans="1:46" x14ac:dyDescent="0.25">
      <c r="A15" s="71"/>
      <c r="B15" s="14"/>
      <c r="C15" s="15"/>
      <c r="D15" s="27"/>
      <c r="E15" s="71"/>
      <c r="F15" s="30"/>
      <c r="G15" s="74"/>
      <c r="H15" s="74"/>
      <c r="I15" s="204"/>
      <c r="J15" s="10"/>
      <c r="K15" s="10"/>
      <c r="L15" s="26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0"/>
      <c r="AN15" s="10"/>
      <c r="AO15" s="10"/>
      <c r="AP15" s="10"/>
      <c r="AQ15" s="10"/>
      <c r="AR15" s="10"/>
      <c r="AS15" s="10"/>
      <c r="AT15" s="10"/>
    </row>
    <row r="16" spans="1:46" x14ac:dyDescent="0.25">
      <c r="A16" s="71"/>
      <c r="B16" s="14"/>
      <c r="C16" s="15" t="s">
        <v>29</v>
      </c>
      <c r="D16" s="16"/>
      <c r="E16" s="71"/>
      <c r="F16" s="30"/>
      <c r="G16" s="74"/>
      <c r="H16" s="74"/>
      <c r="I16" s="204"/>
      <c r="J16" s="10"/>
      <c r="K16" s="10"/>
      <c r="L16" s="26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71">
        <v>0</v>
      </c>
      <c r="B17" s="14"/>
      <c r="C17" s="15"/>
      <c r="D17" s="16" t="s">
        <v>73</v>
      </c>
      <c r="E17" s="71">
        <v>35</v>
      </c>
      <c r="F17" s="30">
        <f t="shared" ref="F17:F23" si="0">(E17-G17)</f>
        <v>-116.22999999999999</v>
      </c>
      <c r="G17" s="73">
        <f>'2025-2026 Expenditure'!M76</f>
        <v>151.22999999999999</v>
      </c>
      <c r="H17" s="73">
        <f>SUM(G17/6*12)</f>
        <v>302.45999999999998</v>
      </c>
      <c r="I17" s="204">
        <v>200</v>
      </c>
      <c r="J17" s="10"/>
      <c r="K17" s="10"/>
      <c r="L17" s="26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10"/>
      <c r="AN17" s="10"/>
      <c r="AO17" s="10"/>
      <c r="AP17" s="10"/>
      <c r="AQ17" s="10"/>
      <c r="AR17" s="10"/>
      <c r="AS17" s="10"/>
      <c r="AT17" s="10"/>
    </row>
    <row r="18" spans="1:46" x14ac:dyDescent="0.25">
      <c r="A18" s="71">
        <v>0</v>
      </c>
      <c r="B18" s="14"/>
      <c r="C18" s="15"/>
      <c r="D18" s="16" t="s">
        <v>51</v>
      </c>
      <c r="E18" s="71"/>
      <c r="F18" s="30">
        <f t="shared" si="0"/>
        <v>0</v>
      </c>
      <c r="G18" s="73"/>
      <c r="H18" s="73">
        <f t="shared" ref="H18:H20" si="1">SUM(G18/6*12)</f>
        <v>0</v>
      </c>
      <c r="I18" s="204">
        <v>0</v>
      </c>
      <c r="J18" s="10"/>
      <c r="K18" s="12"/>
      <c r="L18" s="26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10"/>
      <c r="AN18" s="10"/>
      <c r="AO18" s="10"/>
      <c r="AP18" s="10"/>
      <c r="AQ18" s="10"/>
      <c r="AR18" s="10"/>
      <c r="AS18" s="10"/>
      <c r="AT18" s="10"/>
    </row>
    <row r="19" spans="1:46" x14ac:dyDescent="0.25">
      <c r="A19" s="71">
        <v>787.33</v>
      </c>
      <c r="B19" s="14"/>
      <c r="C19" s="15"/>
      <c r="D19" s="16" t="s">
        <v>6</v>
      </c>
      <c r="E19" s="71">
        <v>850</v>
      </c>
      <c r="F19" s="30">
        <f t="shared" si="0"/>
        <v>850</v>
      </c>
      <c r="G19" s="73">
        <f>('2025-2026 Expenditure'!O76)</f>
        <v>0</v>
      </c>
      <c r="H19" s="73">
        <f t="shared" si="1"/>
        <v>0</v>
      </c>
      <c r="I19" s="204">
        <v>1000</v>
      </c>
      <c r="J19" s="10"/>
      <c r="K19" s="12"/>
      <c r="L19" s="26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10"/>
      <c r="AN19" s="10"/>
      <c r="AO19" s="10"/>
      <c r="AP19" s="10"/>
      <c r="AQ19" s="10"/>
      <c r="AR19" s="10"/>
      <c r="AS19" s="10"/>
      <c r="AT19" s="10"/>
    </row>
    <row r="20" spans="1:46" x14ac:dyDescent="0.25">
      <c r="A20" s="71">
        <v>0</v>
      </c>
      <c r="B20" s="14"/>
      <c r="C20" s="15"/>
      <c r="D20" s="16" t="s">
        <v>91</v>
      </c>
      <c r="E20" s="71"/>
      <c r="F20" s="30">
        <f t="shared" si="0"/>
        <v>0</v>
      </c>
      <c r="G20" s="73"/>
      <c r="H20" s="73">
        <f t="shared" si="1"/>
        <v>0</v>
      </c>
      <c r="I20" s="204">
        <v>600</v>
      </c>
      <c r="J20" s="10"/>
      <c r="K20" s="10"/>
      <c r="L20" s="26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0"/>
      <c r="AN20" s="10"/>
      <c r="AO20" s="10"/>
      <c r="AP20" s="10"/>
      <c r="AQ20" s="10"/>
      <c r="AR20" s="10"/>
      <c r="AS20" s="10"/>
      <c r="AT20" s="10"/>
    </row>
    <row r="21" spans="1:46" x14ac:dyDescent="0.25">
      <c r="A21" s="71">
        <v>420</v>
      </c>
      <c r="B21" s="14"/>
      <c r="C21" s="15"/>
      <c r="D21" s="16" t="s">
        <v>146</v>
      </c>
      <c r="E21" s="71">
        <v>700</v>
      </c>
      <c r="F21" s="30">
        <f t="shared" si="0"/>
        <v>385</v>
      </c>
      <c r="G21" s="73">
        <f>('2025-2026 Expenditure'!W76)</f>
        <v>315</v>
      </c>
      <c r="H21" s="73"/>
      <c r="I21" s="204">
        <v>750</v>
      </c>
      <c r="J21" s="10"/>
      <c r="K21" s="10"/>
      <c r="L21" s="26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10"/>
      <c r="AN21" s="10"/>
      <c r="AO21" s="10"/>
      <c r="AP21" s="10"/>
      <c r="AQ21" s="10"/>
      <c r="AR21" s="10"/>
      <c r="AS21" s="10"/>
      <c r="AT21" s="10"/>
    </row>
    <row r="22" spans="1:46" x14ac:dyDescent="0.25">
      <c r="A22" s="71">
        <v>398.83</v>
      </c>
      <c r="B22" s="14"/>
      <c r="C22" s="15"/>
      <c r="D22" s="16" t="s">
        <v>90</v>
      </c>
      <c r="E22" s="71">
        <v>1500</v>
      </c>
      <c r="F22" s="30">
        <f t="shared" si="0"/>
        <v>839.38</v>
      </c>
      <c r="G22" s="73">
        <f>('2025-2026 Expenditure'!Q76)</f>
        <v>660.62</v>
      </c>
      <c r="H22" s="73"/>
      <c r="I22" s="204">
        <v>1500</v>
      </c>
      <c r="J22" s="10"/>
      <c r="K22" s="10"/>
      <c r="L22" s="26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0"/>
      <c r="AN22" s="10"/>
      <c r="AO22" s="10"/>
      <c r="AP22" s="10"/>
      <c r="AQ22" s="10"/>
      <c r="AR22" s="10"/>
      <c r="AS22" s="10"/>
      <c r="AT22" s="10"/>
    </row>
    <row r="23" spans="1:46" x14ac:dyDescent="0.25">
      <c r="A23" s="71">
        <v>122</v>
      </c>
      <c r="B23" s="14"/>
      <c r="C23" s="15"/>
      <c r="D23" s="16" t="s">
        <v>141</v>
      </c>
      <c r="E23" s="71">
        <v>200</v>
      </c>
      <c r="F23" s="30">
        <f t="shared" si="0"/>
        <v>144</v>
      </c>
      <c r="G23" s="73">
        <f>('2025-2026 Expenditure'!L76)</f>
        <v>56</v>
      </c>
      <c r="H23" s="73"/>
      <c r="I23" s="204">
        <v>200</v>
      </c>
      <c r="J23" s="10"/>
      <c r="K23" s="10"/>
      <c r="L23" s="26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0"/>
      <c r="AN23" s="10"/>
      <c r="AO23" s="10"/>
      <c r="AP23" s="10"/>
      <c r="AQ23" s="10"/>
      <c r="AR23" s="10"/>
      <c r="AS23" s="10"/>
      <c r="AT23" s="10"/>
    </row>
    <row r="24" spans="1:46" x14ac:dyDescent="0.25">
      <c r="A24" s="71"/>
      <c r="B24" s="14"/>
      <c r="C24" s="15"/>
      <c r="D24" s="16"/>
      <c r="E24" s="71"/>
      <c r="F24" s="30"/>
      <c r="G24" s="74"/>
      <c r="H24" s="74"/>
      <c r="I24" s="204"/>
      <c r="J24" s="10"/>
      <c r="K24" s="10"/>
      <c r="L24" s="2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0"/>
      <c r="AN24" s="10"/>
      <c r="AO24" s="10"/>
      <c r="AP24" s="10"/>
      <c r="AQ24" s="10"/>
      <c r="AR24" s="10"/>
      <c r="AS24" s="10"/>
      <c r="AT24" s="10"/>
    </row>
    <row r="25" spans="1:46" x14ac:dyDescent="0.25">
      <c r="A25" s="71"/>
      <c r="B25" s="14"/>
      <c r="C25" s="15" t="s">
        <v>30</v>
      </c>
      <c r="D25" s="16"/>
      <c r="E25" s="71"/>
      <c r="F25" s="30"/>
      <c r="G25" s="74"/>
      <c r="H25" s="74"/>
      <c r="I25" s="204"/>
      <c r="J25" s="10"/>
      <c r="K25" s="10"/>
      <c r="L25" s="26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10"/>
      <c r="AN25" s="10"/>
      <c r="AO25" s="10"/>
      <c r="AP25" s="10"/>
      <c r="AQ25" s="10"/>
      <c r="AR25" s="10"/>
      <c r="AS25" s="10"/>
      <c r="AT25" s="10"/>
    </row>
    <row r="26" spans="1:46" x14ac:dyDescent="0.25">
      <c r="A26" s="71">
        <v>634.05999999999995</v>
      </c>
      <c r="B26" s="14"/>
      <c r="C26" s="15"/>
      <c r="D26" s="16" t="s">
        <v>52</v>
      </c>
      <c r="E26" s="71">
        <v>100</v>
      </c>
      <c r="F26" s="30">
        <f t="shared" ref="F26:F32" si="2">(E26-G26)</f>
        <v>100</v>
      </c>
      <c r="G26" s="73"/>
      <c r="H26" s="73"/>
      <c r="I26" s="204">
        <v>200</v>
      </c>
      <c r="J26" s="10"/>
      <c r="K26" s="10"/>
      <c r="L26" s="26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0"/>
      <c r="AN26" s="10"/>
      <c r="AO26" s="10"/>
      <c r="AP26" s="10"/>
      <c r="AQ26" s="10"/>
      <c r="AR26" s="10"/>
      <c r="AS26" s="10"/>
      <c r="AT26" s="10"/>
    </row>
    <row r="27" spans="1:46" x14ac:dyDescent="0.25">
      <c r="A27" s="71">
        <v>0</v>
      </c>
      <c r="B27" s="14"/>
      <c r="C27" s="15"/>
      <c r="D27" s="16" t="s">
        <v>53</v>
      </c>
      <c r="E27" s="71"/>
      <c r="F27" s="30">
        <f t="shared" si="2"/>
        <v>0</v>
      </c>
      <c r="G27" s="73"/>
      <c r="H27" s="73"/>
      <c r="I27" s="204" t="s">
        <v>184</v>
      </c>
      <c r="J27" s="10"/>
      <c r="K27" s="10"/>
      <c r="L27" s="26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10"/>
      <c r="AN27" s="10"/>
      <c r="AO27" s="10"/>
      <c r="AP27" s="10"/>
      <c r="AQ27" s="10"/>
      <c r="AR27" s="10"/>
      <c r="AS27" s="10"/>
      <c r="AT27" s="10"/>
    </row>
    <row r="28" spans="1:46" x14ac:dyDescent="0.25">
      <c r="A28" s="71">
        <v>729.26</v>
      </c>
      <c r="B28" s="14"/>
      <c r="C28" s="15"/>
      <c r="D28" s="16" t="s">
        <v>93</v>
      </c>
      <c r="E28" s="71">
        <v>500</v>
      </c>
      <c r="F28" s="30">
        <f t="shared" si="2"/>
        <v>-697.59999999999991</v>
      </c>
      <c r="G28" s="73">
        <f>('2025-2026 Expenditure'!U76)</f>
        <v>1197.5999999999999</v>
      </c>
      <c r="H28" s="73"/>
      <c r="I28" s="204" t="s">
        <v>184</v>
      </c>
      <c r="J28" s="10"/>
      <c r="K28" s="10"/>
      <c r="L28" s="26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10"/>
      <c r="AN28" s="10"/>
      <c r="AO28" s="10"/>
      <c r="AP28" s="10"/>
      <c r="AQ28" s="10"/>
      <c r="AR28" s="10"/>
      <c r="AS28" s="10"/>
      <c r="AT28" s="10"/>
    </row>
    <row r="29" spans="1:46" x14ac:dyDescent="0.25">
      <c r="A29" s="71">
        <v>0</v>
      </c>
      <c r="B29" s="14"/>
      <c r="C29" s="15"/>
      <c r="D29" s="23" t="s">
        <v>127</v>
      </c>
      <c r="E29" s="71"/>
      <c r="F29" s="30">
        <f t="shared" si="2"/>
        <v>0</v>
      </c>
      <c r="G29" s="73"/>
      <c r="H29" s="73"/>
      <c r="I29" s="204" t="s">
        <v>184</v>
      </c>
      <c r="J29" s="10"/>
      <c r="K29" s="10"/>
      <c r="L29" s="26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10"/>
      <c r="AN29" s="10"/>
      <c r="AO29" s="10"/>
      <c r="AP29" s="10"/>
      <c r="AQ29" s="10"/>
      <c r="AR29" s="10"/>
      <c r="AS29" s="10"/>
      <c r="AT29" s="10"/>
    </row>
    <row r="30" spans="1:46" x14ac:dyDescent="0.25">
      <c r="A30" s="71">
        <v>2933.04</v>
      </c>
      <c r="B30" s="14"/>
      <c r="C30" s="15"/>
      <c r="D30" s="23" t="s">
        <v>126</v>
      </c>
      <c r="E30" s="71">
        <v>2500</v>
      </c>
      <c r="F30" s="30">
        <f t="shared" si="2"/>
        <v>158.13000000000011</v>
      </c>
      <c r="G30" s="73">
        <f>('2025-2026 Expenditure'!V76)</f>
        <v>2341.87</v>
      </c>
      <c r="H30" s="73"/>
      <c r="I30" s="204">
        <v>2500</v>
      </c>
      <c r="J30" s="10"/>
      <c r="K30" s="10"/>
      <c r="L30" s="26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10"/>
      <c r="AN30" s="10"/>
      <c r="AO30" s="10"/>
      <c r="AP30" s="10"/>
      <c r="AQ30" s="10"/>
      <c r="AR30" s="10"/>
      <c r="AS30" s="10"/>
      <c r="AT30" s="10"/>
    </row>
    <row r="31" spans="1:46" x14ac:dyDescent="0.25">
      <c r="A31" s="71">
        <v>69.540000000000006</v>
      </c>
      <c r="B31" s="14"/>
      <c r="C31" s="15"/>
      <c r="D31" s="23" t="s">
        <v>14</v>
      </c>
      <c r="E31" s="71">
        <v>250</v>
      </c>
      <c r="F31" s="30">
        <f t="shared" si="2"/>
        <v>250</v>
      </c>
      <c r="G31" s="73">
        <f>('2025-2026 Expenditure'!AC76)</f>
        <v>0</v>
      </c>
      <c r="H31" s="73"/>
      <c r="I31" s="204">
        <v>250</v>
      </c>
      <c r="J31" s="10"/>
      <c r="K31" s="10"/>
      <c r="L31" s="26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10"/>
      <c r="AN31" s="10"/>
      <c r="AO31" s="10"/>
      <c r="AP31" s="10"/>
      <c r="AQ31" s="10"/>
      <c r="AR31" s="10"/>
      <c r="AS31" s="10"/>
      <c r="AT31" s="10"/>
    </row>
    <row r="32" spans="1:46" x14ac:dyDescent="0.25">
      <c r="A32" s="71">
        <v>1349.05</v>
      </c>
      <c r="B32" s="14"/>
      <c r="C32" s="15"/>
      <c r="D32" s="16" t="s">
        <v>61</v>
      </c>
      <c r="E32" s="71">
        <v>2000</v>
      </c>
      <c r="F32" s="30">
        <f t="shared" si="2"/>
        <v>2000</v>
      </c>
      <c r="G32" s="73"/>
      <c r="H32" s="73"/>
      <c r="I32" s="204">
        <v>2000</v>
      </c>
      <c r="J32" s="10"/>
      <c r="K32" s="10"/>
      <c r="L32" s="26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10"/>
      <c r="AN32" s="10"/>
      <c r="AO32" s="10"/>
      <c r="AP32" s="10"/>
      <c r="AQ32" s="10"/>
      <c r="AR32" s="10"/>
      <c r="AS32" s="10"/>
      <c r="AT32" s="10"/>
    </row>
    <row r="33" spans="1:46" x14ac:dyDescent="0.25">
      <c r="A33" s="71">
        <v>0</v>
      </c>
      <c r="B33" s="14"/>
      <c r="C33" s="15"/>
      <c r="D33" s="16" t="s">
        <v>145</v>
      </c>
      <c r="E33" s="71">
        <v>500</v>
      </c>
      <c r="F33" s="30"/>
      <c r="G33" s="73"/>
      <c r="H33" s="73"/>
      <c r="I33" s="204">
        <v>500</v>
      </c>
      <c r="J33" s="10"/>
      <c r="K33" s="10"/>
      <c r="L33" s="26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10"/>
      <c r="AN33" s="10"/>
      <c r="AO33" s="10"/>
      <c r="AP33" s="10"/>
      <c r="AQ33" s="10"/>
      <c r="AR33" s="10"/>
      <c r="AS33" s="10"/>
      <c r="AT33" s="10"/>
    </row>
    <row r="34" spans="1:46" x14ac:dyDescent="0.25">
      <c r="A34" s="71"/>
      <c r="B34" s="14"/>
      <c r="C34" s="15"/>
      <c r="D34" s="27"/>
      <c r="E34" s="71"/>
      <c r="F34" s="30"/>
      <c r="G34" s="74"/>
      <c r="H34" s="74"/>
      <c r="I34" s="204"/>
      <c r="J34" s="10"/>
      <c r="K34" s="10"/>
      <c r="L34" s="26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10"/>
      <c r="AN34" s="10"/>
      <c r="AO34" s="10"/>
      <c r="AP34" s="10"/>
      <c r="AQ34" s="10"/>
      <c r="AR34" s="10"/>
      <c r="AS34" s="10"/>
      <c r="AT34" s="10"/>
    </row>
    <row r="35" spans="1:46" x14ac:dyDescent="0.25">
      <c r="A35" s="71"/>
      <c r="B35" s="14"/>
      <c r="C35" s="15" t="s">
        <v>31</v>
      </c>
      <c r="D35" s="16"/>
      <c r="E35" s="71"/>
      <c r="F35" s="30"/>
      <c r="G35" s="74"/>
      <c r="H35" s="74"/>
      <c r="I35" s="204"/>
      <c r="J35" s="10"/>
      <c r="K35" s="10"/>
      <c r="L35" s="26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10"/>
      <c r="AN35" s="10"/>
      <c r="AO35" s="10"/>
      <c r="AP35" s="10"/>
      <c r="AQ35" s="10"/>
      <c r="AR35" s="10"/>
      <c r="AS35" s="10"/>
      <c r="AT35" s="10"/>
    </row>
    <row r="36" spans="1:46" x14ac:dyDescent="0.25">
      <c r="A36" s="71">
        <v>0</v>
      </c>
      <c r="B36" s="14"/>
      <c r="C36" s="15"/>
      <c r="D36" s="16" t="s">
        <v>56</v>
      </c>
      <c r="E36" s="75"/>
      <c r="F36" s="30">
        <f>(E36-G36)</f>
        <v>0</v>
      </c>
      <c r="G36" s="73"/>
      <c r="H36" s="73"/>
      <c r="I36" s="204">
        <v>0</v>
      </c>
      <c r="J36" s="10"/>
      <c r="K36" s="10"/>
      <c r="L36" s="2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10"/>
      <c r="AN36" s="10"/>
      <c r="AO36" s="10"/>
      <c r="AP36" s="10"/>
      <c r="AQ36" s="10"/>
      <c r="AR36" s="10"/>
      <c r="AS36" s="10"/>
      <c r="AT36" s="10"/>
    </row>
    <row r="37" spans="1:46" x14ac:dyDescent="0.25">
      <c r="A37" s="71">
        <v>0</v>
      </c>
      <c r="B37" s="14"/>
      <c r="C37" s="15"/>
      <c r="D37" s="16" t="s">
        <v>142</v>
      </c>
      <c r="E37" s="71"/>
      <c r="F37" s="30">
        <f>(E37-G37)</f>
        <v>0</v>
      </c>
      <c r="G37" s="73"/>
      <c r="H37" s="73"/>
      <c r="I37" s="204" t="s">
        <v>185</v>
      </c>
      <c r="J37" s="10"/>
      <c r="K37" s="10"/>
      <c r="L37" s="26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10"/>
      <c r="AN37" s="10"/>
      <c r="AO37" s="10"/>
      <c r="AP37" s="10"/>
      <c r="AQ37" s="10"/>
      <c r="AR37" s="10"/>
      <c r="AS37" s="10"/>
      <c r="AT37" s="10"/>
    </row>
    <row r="38" spans="1:46" x14ac:dyDescent="0.25">
      <c r="A38" s="71">
        <v>0</v>
      </c>
      <c r="B38" s="14"/>
      <c r="C38" s="15"/>
      <c r="D38" s="16" t="s">
        <v>144</v>
      </c>
      <c r="E38" s="71">
        <v>500</v>
      </c>
      <c r="F38" s="30"/>
      <c r="G38" s="73"/>
      <c r="H38" s="74"/>
      <c r="I38" s="204">
        <v>500</v>
      </c>
      <c r="J38" s="10"/>
      <c r="K38" s="10"/>
      <c r="L38" s="26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10"/>
      <c r="AN38" s="10"/>
      <c r="AO38" s="10"/>
      <c r="AP38" s="10"/>
      <c r="AQ38" s="10"/>
      <c r="AR38" s="10"/>
      <c r="AS38" s="10"/>
      <c r="AT38" s="10"/>
    </row>
    <row r="39" spans="1:46" x14ac:dyDescent="0.25">
      <c r="A39" s="71"/>
      <c r="B39" s="14"/>
      <c r="C39" s="15"/>
      <c r="D39" s="16"/>
      <c r="E39" s="71"/>
      <c r="F39" s="30"/>
      <c r="G39" s="73"/>
      <c r="H39" s="74"/>
      <c r="I39" s="204"/>
      <c r="J39" s="10"/>
      <c r="K39" s="10"/>
      <c r="L39" s="26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10"/>
      <c r="AN39" s="10"/>
      <c r="AO39" s="10"/>
      <c r="AP39" s="10"/>
      <c r="AQ39" s="10"/>
      <c r="AR39" s="10"/>
      <c r="AS39" s="10"/>
      <c r="AT39" s="10"/>
    </row>
    <row r="40" spans="1:46" x14ac:dyDescent="0.25">
      <c r="A40" s="71"/>
      <c r="B40" s="14"/>
      <c r="C40" s="15" t="s">
        <v>54</v>
      </c>
      <c r="D40" s="16"/>
      <c r="E40" s="71"/>
      <c r="F40" s="30"/>
      <c r="G40" s="74"/>
      <c r="H40" s="74"/>
      <c r="I40" s="204"/>
      <c r="J40" s="10"/>
      <c r="K40" s="10"/>
      <c r="L40" s="26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10"/>
      <c r="AN40" s="10"/>
      <c r="AO40" s="10"/>
      <c r="AP40" s="10"/>
      <c r="AQ40" s="10"/>
      <c r="AR40" s="10"/>
      <c r="AS40" s="10"/>
      <c r="AT40" s="10"/>
    </row>
    <row r="41" spans="1:46" x14ac:dyDescent="0.25">
      <c r="A41" s="71"/>
      <c r="B41" s="14"/>
      <c r="C41" s="15"/>
      <c r="D41" s="101"/>
      <c r="E41" s="71"/>
      <c r="F41" s="30"/>
      <c r="G41" s="73"/>
      <c r="H41" s="73"/>
      <c r="I41" s="204"/>
      <c r="J41" s="10"/>
      <c r="K41" s="10"/>
      <c r="L41" s="26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10"/>
      <c r="AN41" s="10"/>
      <c r="AO41" s="10"/>
      <c r="AP41" s="10"/>
      <c r="AQ41" s="10"/>
      <c r="AR41" s="10"/>
      <c r="AS41" s="10"/>
      <c r="AT41" s="10"/>
    </row>
    <row r="42" spans="1:46" x14ac:dyDescent="0.25">
      <c r="A42" s="71"/>
      <c r="B42" s="14"/>
      <c r="C42" s="15"/>
      <c r="D42" s="16"/>
      <c r="E42" s="71"/>
      <c r="F42" s="30"/>
      <c r="G42" s="41"/>
      <c r="H42" s="41"/>
      <c r="I42" s="204"/>
      <c r="J42" s="10"/>
      <c r="K42" s="10"/>
      <c r="L42" s="2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10"/>
      <c r="AN42" s="10"/>
      <c r="AO42" s="10"/>
      <c r="AP42" s="10"/>
      <c r="AQ42" s="10"/>
      <c r="AR42" s="10"/>
      <c r="AS42" s="10"/>
      <c r="AT42" s="10"/>
    </row>
    <row r="43" spans="1:46" x14ac:dyDescent="0.25">
      <c r="A43" s="71"/>
      <c r="B43" s="14"/>
      <c r="C43" s="15"/>
      <c r="D43" s="16"/>
      <c r="E43" s="71"/>
      <c r="F43" s="30"/>
      <c r="G43" s="39"/>
      <c r="H43" s="39"/>
      <c r="I43" s="204"/>
      <c r="J43" s="10"/>
      <c r="K43" s="10"/>
      <c r="L43" s="26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10"/>
      <c r="AN43" s="10"/>
      <c r="AO43" s="10"/>
      <c r="AP43" s="10"/>
      <c r="AQ43" s="10"/>
      <c r="AR43" s="10"/>
      <c r="AS43" s="10"/>
      <c r="AT43" s="10"/>
    </row>
    <row r="44" spans="1:46" x14ac:dyDescent="0.25">
      <c r="A44" s="71"/>
      <c r="B44" s="17"/>
      <c r="C44" s="15" t="s">
        <v>32</v>
      </c>
      <c r="D44" s="15"/>
      <c r="E44" s="71"/>
      <c r="F44" s="30"/>
      <c r="G44" s="40"/>
      <c r="H44" s="40"/>
      <c r="I44" s="204"/>
      <c r="J44" s="10"/>
      <c r="K44" s="10"/>
      <c r="L44" s="2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10"/>
      <c r="AN44" s="10"/>
      <c r="AO44" s="10"/>
      <c r="AP44" s="10"/>
      <c r="AQ44" s="10"/>
      <c r="AR44" s="10"/>
      <c r="AS44" s="10"/>
      <c r="AT44" s="10"/>
    </row>
    <row r="45" spans="1:46" x14ac:dyDescent="0.25">
      <c r="A45" s="71">
        <f>SUM(A8:A41)</f>
        <v>17188.829999999998</v>
      </c>
      <c r="B45" s="17"/>
      <c r="C45" s="15"/>
      <c r="D45" s="15" t="s">
        <v>72</v>
      </c>
      <c r="E45" s="71">
        <f>SUM(E9:E41)</f>
        <v>25335</v>
      </c>
      <c r="F45" s="71">
        <f>SUM(F9:F41)</f>
        <v>10319.169999999998</v>
      </c>
      <c r="G45" s="71">
        <f>SUM(G9:G41)</f>
        <v>14015.830000000002</v>
      </c>
      <c r="H45" s="71">
        <f>SUM(H9:H41)</f>
        <v>752.46</v>
      </c>
      <c r="I45" s="71">
        <f>SUM(I9:I41)</f>
        <v>25970</v>
      </c>
      <c r="J45" s="10"/>
      <c r="K45" s="10"/>
      <c r="L45" s="10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10"/>
      <c r="AN45" s="10"/>
      <c r="AO45" s="10"/>
      <c r="AP45" s="10"/>
      <c r="AQ45" s="10"/>
      <c r="AR45" s="10"/>
      <c r="AS45" s="10"/>
      <c r="AT45" s="10"/>
    </row>
    <row r="46" spans="1:46" x14ac:dyDescent="0.25">
      <c r="A46" s="35"/>
      <c r="B46" s="17"/>
      <c r="C46" s="15"/>
      <c r="D46" s="16"/>
      <c r="E46" s="35"/>
      <c r="F46" s="30"/>
      <c r="G46" s="41"/>
      <c r="H46" s="41"/>
      <c r="I46" s="204"/>
      <c r="J46" s="10"/>
      <c r="K46" s="10"/>
      <c r="L46" s="10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10"/>
      <c r="AN46" s="10"/>
      <c r="AO46" s="10"/>
      <c r="AP46" s="10"/>
      <c r="AQ46" s="10"/>
      <c r="AR46" s="10"/>
      <c r="AS46" s="10"/>
      <c r="AT46" s="10"/>
    </row>
    <row r="47" spans="1:46" x14ac:dyDescent="0.25">
      <c r="A47" s="71"/>
      <c r="B47" s="17"/>
      <c r="C47" s="15"/>
      <c r="D47" s="15"/>
      <c r="E47" s="71"/>
      <c r="F47" s="14"/>
      <c r="G47" s="39"/>
      <c r="H47" s="39"/>
      <c r="I47" s="204"/>
      <c r="J47" s="10"/>
      <c r="K47" s="10"/>
      <c r="L47" s="10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10"/>
      <c r="AN47" s="10"/>
      <c r="AO47" s="10"/>
      <c r="AP47" s="10"/>
      <c r="AQ47" s="10"/>
      <c r="AR47" s="10"/>
      <c r="AS47" s="10"/>
      <c r="AT47" s="10"/>
    </row>
    <row r="48" spans="1:46" x14ac:dyDescent="0.25">
      <c r="A48" s="71"/>
      <c r="B48" s="14"/>
      <c r="C48" s="13" t="s">
        <v>8</v>
      </c>
      <c r="D48" s="16"/>
      <c r="E48" s="71"/>
      <c r="F48" s="14"/>
      <c r="G48" s="39"/>
      <c r="H48" s="39"/>
      <c r="I48" s="204"/>
      <c r="J48" s="10"/>
      <c r="K48" s="10"/>
      <c r="L48" s="10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10"/>
      <c r="AN48" s="10"/>
      <c r="AO48" s="10"/>
      <c r="AP48" s="10"/>
      <c r="AQ48" s="10"/>
      <c r="AR48" s="10"/>
      <c r="AS48" s="10"/>
      <c r="AT48" s="10"/>
    </row>
    <row r="49" spans="1:46" x14ac:dyDescent="0.25">
      <c r="A49" s="22">
        <v>25954.94</v>
      </c>
      <c r="B49" s="14"/>
      <c r="C49" s="13"/>
      <c r="D49" s="16" t="s">
        <v>7</v>
      </c>
      <c r="E49" s="22">
        <v>26015.27</v>
      </c>
      <c r="F49" s="14"/>
      <c r="G49" s="41">
        <f>'2025-2026 Income'!F46</f>
        <v>26015.27</v>
      </c>
      <c r="H49" s="41"/>
      <c r="I49" s="204"/>
      <c r="J49" s="10"/>
      <c r="K49" s="10"/>
      <c r="L49" s="10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10"/>
      <c r="AN49" s="10"/>
      <c r="AO49" s="10"/>
      <c r="AP49" s="10"/>
      <c r="AQ49" s="10"/>
      <c r="AR49" s="10"/>
      <c r="AS49" s="10"/>
      <c r="AT49" s="10"/>
    </row>
    <row r="50" spans="1:46" x14ac:dyDescent="0.25">
      <c r="A50" s="22">
        <v>745.81</v>
      </c>
      <c r="B50" s="14"/>
      <c r="C50" s="13"/>
      <c r="D50" s="16" t="s">
        <v>33</v>
      </c>
      <c r="E50" s="22">
        <v>500</v>
      </c>
      <c r="F50" s="14"/>
      <c r="G50" s="41"/>
      <c r="H50" s="41"/>
      <c r="I50" s="204"/>
      <c r="J50" s="10"/>
      <c r="K50" s="10"/>
      <c r="L50" s="10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10"/>
      <c r="AN50" s="10"/>
      <c r="AO50" s="10"/>
      <c r="AP50" s="10"/>
      <c r="AQ50" s="10"/>
      <c r="AR50" s="10"/>
      <c r="AS50" s="10"/>
      <c r="AT50" s="10"/>
    </row>
    <row r="51" spans="1:46" x14ac:dyDescent="0.25">
      <c r="A51" s="22">
        <v>640</v>
      </c>
      <c r="B51" s="14"/>
      <c r="C51" s="13"/>
      <c r="D51" s="16" t="s">
        <v>126</v>
      </c>
      <c r="E51" s="22">
        <v>500</v>
      </c>
      <c r="F51" s="14"/>
      <c r="G51" s="41"/>
      <c r="H51" s="41"/>
      <c r="I51" s="204"/>
      <c r="J51" s="10"/>
      <c r="K51" s="10"/>
      <c r="L51" s="10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10"/>
      <c r="AN51" s="10"/>
      <c r="AO51" s="10"/>
      <c r="AP51" s="10"/>
      <c r="AQ51" s="10"/>
      <c r="AR51" s="10"/>
      <c r="AS51" s="10"/>
      <c r="AT51" s="10"/>
    </row>
    <row r="52" spans="1:46" x14ac:dyDescent="0.25">
      <c r="A52" s="22"/>
      <c r="B52" s="14"/>
      <c r="C52" s="13"/>
      <c r="D52" s="16" t="s">
        <v>34</v>
      </c>
      <c r="E52" s="22">
        <v>1027.18</v>
      </c>
      <c r="F52" s="14"/>
      <c r="G52" s="41">
        <f>('2025-2026 Income'!G46)</f>
        <v>1027.81</v>
      </c>
      <c r="H52" s="41"/>
      <c r="I52" s="204"/>
      <c r="J52" s="10"/>
      <c r="K52" s="10"/>
      <c r="L52" s="10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10"/>
      <c r="AN52" s="10"/>
      <c r="AO52" s="10"/>
      <c r="AP52" s="10"/>
      <c r="AQ52" s="10"/>
      <c r="AR52" s="10"/>
      <c r="AS52" s="10"/>
      <c r="AT52" s="10"/>
    </row>
    <row r="53" spans="1:46" x14ac:dyDescent="0.25">
      <c r="A53" s="35"/>
      <c r="B53" s="14"/>
      <c r="C53" s="13"/>
      <c r="D53" s="16" t="s">
        <v>35</v>
      </c>
      <c r="E53" s="35"/>
      <c r="F53" s="14"/>
      <c r="G53" s="41"/>
      <c r="H53" s="41"/>
      <c r="I53" s="204"/>
      <c r="J53" s="10"/>
      <c r="K53" s="10"/>
      <c r="L53" s="10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10"/>
      <c r="AN53" s="10"/>
      <c r="AO53" s="10"/>
      <c r="AP53" s="10"/>
      <c r="AQ53" s="10"/>
      <c r="AR53" s="10"/>
      <c r="AS53" s="10"/>
      <c r="AT53" s="10"/>
    </row>
    <row r="54" spans="1:46" x14ac:dyDescent="0.25">
      <c r="A54" s="35"/>
      <c r="B54" s="14"/>
      <c r="C54" s="13"/>
      <c r="D54" s="16" t="s">
        <v>102</v>
      </c>
      <c r="E54" s="35"/>
      <c r="F54" s="14"/>
      <c r="G54" s="41"/>
      <c r="H54" s="41"/>
      <c r="I54" s="204"/>
      <c r="J54" s="10"/>
      <c r="K54" s="10"/>
      <c r="L54" s="10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10"/>
      <c r="AN54" s="10"/>
      <c r="AO54" s="10"/>
      <c r="AP54" s="10"/>
      <c r="AQ54" s="10"/>
      <c r="AR54" s="10"/>
      <c r="AS54" s="10"/>
      <c r="AT54" s="10"/>
    </row>
    <row r="55" spans="1:46" x14ac:dyDescent="0.25">
      <c r="A55" s="35"/>
      <c r="B55" s="14"/>
      <c r="C55" s="13"/>
      <c r="D55" s="16" t="s">
        <v>94</v>
      </c>
      <c r="E55" s="35"/>
      <c r="F55" s="14"/>
      <c r="G55" s="41"/>
      <c r="H55" s="41"/>
      <c r="I55" s="204"/>
      <c r="J55" s="10"/>
      <c r="K55" s="10"/>
      <c r="L55" s="10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10"/>
      <c r="AN55" s="10"/>
      <c r="AO55" s="10"/>
      <c r="AP55" s="10"/>
      <c r="AQ55" s="10"/>
      <c r="AR55" s="10"/>
      <c r="AS55" s="10"/>
      <c r="AT55" s="10"/>
    </row>
    <row r="56" spans="1:46" x14ac:dyDescent="0.25">
      <c r="A56" s="35"/>
      <c r="B56" s="14"/>
      <c r="C56" s="15"/>
      <c r="D56" s="16" t="s">
        <v>143</v>
      </c>
      <c r="E56" s="35"/>
      <c r="F56" s="14"/>
      <c r="G56" s="41"/>
      <c r="H56" s="41"/>
      <c r="I56" s="204"/>
      <c r="J56" s="10"/>
      <c r="K56" s="10"/>
      <c r="L56" s="10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10"/>
      <c r="AN56" s="10"/>
      <c r="AO56" s="10"/>
      <c r="AP56" s="10"/>
      <c r="AQ56" s="10"/>
      <c r="AR56" s="10"/>
      <c r="AS56" s="10"/>
      <c r="AT56" s="10"/>
    </row>
    <row r="57" spans="1:46" x14ac:dyDescent="0.25">
      <c r="A57" s="22"/>
      <c r="B57" s="14"/>
      <c r="C57" s="15"/>
      <c r="D57" s="16"/>
      <c r="E57" s="31"/>
      <c r="F57" s="14"/>
      <c r="G57" s="41"/>
      <c r="H57" s="41"/>
      <c r="I57" s="204"/>
      <c r="J57" s="10"/>
      <c r="K57" s="10"/>
      <c r="L57" s="10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10"/>
      <c r="AN57" s="10"/>
      <c r="AO57" s="10"/>
      <c r="AP57" s="10"/>
      <c r="AQ57" s="10"/>
      <c r="AR57" s="10"/>
      <c r="AS57" s="10"/>
      <c r="AT57" s="10"/>
    </row>
    <row r="58" spans="1:46" x14ac:dyDescent="0.25">
      <c r="A58" s="36">
        <f>SUM(A49:A57)</f>
        <v>27340.75</v>
      </c>
      <c r="B58" s="17"/>
      <c r="C58" s="15" t="s">
        <v>36</v>
      </c>
      <c r="D58" s="15"/>
      <c r="E58" s="32"/>
      <c r="F58" s="32"/>
      <c r="G58" s="32"/>
      <c r="H58" s="32"/>
      <c r="I58" s="204"/>
      <c r="J58" s="10"/>
      <c r="K58" s="10"/>
      <c r="L58" s="10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10"/>
      <c r="AN58" s="10"/>
      <c r="AO58" s="10"/>
      <c r="AP58" s="10"/>
      <c r="AQ58" s="10"/>
      <c r="AR58" s="10"/>
      <c r="AS58" s="10"/>
      <c r="AT58" s="10"/>
    </row>
    <row r="59" spans="1:46" x14ac:dyDescent="0.25">
      <c r="A59" s="37"/>
      <c r="B59" s="18"/>
      <c r="C59" s="18"/>
      <c r="D59" s="18"/>
      <c r="E59" s="33"/>
      <c r="F59" s="19"/>
      <c r="G59" s="39"/>
      <c r="H59" s="39"/>
      <c r="I59" s="205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</row>
    <row r="60" spans="1:46" x14ac:dyDescent="0.25">
      <c r="A60" s="37"/>
      <c r="B60" s="18"/>
      <c r="C60" s="18"/>
      <c r="D60" s="13"/>
      <c r="E60" s="33"/>
      <c r="F60" s="19"/>
      <c r="G60" s="39"/>
      <c r="H60" s="39"/>
      <c r="I60" s="205"/>
      <c r="J60" s="208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38"/>
      <c r="B61" s="19"/>
      <c r="C61" s="13"/>
      <c r="D61" s="13"/>
      <c r="E61" s="34"/>
      <c r="F61" s="20"/>
      <c r="G61" s="39">
        <f>G58</f>
        <v>0</v>
      </c>
      <c r="H61" s="39"/>
      <c r="I61" s="204"/>
      <c r="J61" s="10"/>
      <c r="K61" s="10"/>
      <c r="L61" s="10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10"/>
      <c r="AN61" s="10"/>
      <c r="AO61" s="10"/>
      <c r="AP61" s="10"/>
      <c r="AQ61" s="10"/>
      <c r="AR61" s="10"/>
      <c r="AS61" s="10"/>
      <c r="AT61" s="10"/>
    </row>
    <row r="62" spans="1:46" x14ac:dyDescent="0.25">
      <c r="A62" s="38"/>
      <c r="B62" s="19"/>
      <c r="C62" s="13"/>
      <c r="D62" s="13"/>
      <c r="E62" s="34"/>
      <c r="F62" s="20"/>
      <c r="G62" s="39"/>
      <c r="H62" s="39"/>
      <c r="I62" s="204"/>
      <c r="J62" s="10"/>
      <c r="K62" s="10"/>
      <c r="L62" s="10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10"/>
      <c r="AN62" s="10"/>
      <c r="AO62" s="10"/>
      <c r="AP62" s="10"/>
      <c r="AQ62" s="10"/>
      <c r="AR62" s="10"/>
      <c r="AS62" s="10"/>
      <c r="AT62" s="10"/>
    </row>
    <row r="63" spans="1:46" x14ac:dyDescent="0.25">
      <c r="A63" s="33"/>
      <c r="B63" s="21"/>
      <c r="C63" s="13"/>
      <c r="D63" s="13" t="s">
        <v>38</v>
      </c>
      <c r="E63" s="21"/>
      <c r="F63" s="21"/>
      <c r="G63" s="39">
        <f>'2025-2026 Expenditure'!H76</f>
        <v>343.4</v>
      </c>
      <c r="H63" s="39"/>
      <c r="I63" s="205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</row>
    <row r="64" spans="1:46" x14ac:dyDescent="0.25">
      <c r="A64" s="33"/>
      <c r="B64" s="21"/>
      <c r="C64" s="13"/>
      <c r="D64" s="25"/>
      <c r="E64" s="24"/>
      <c r="F64" s="21"/>
      <c r="G64" s="39"/>
      <c r="H64" s="39"/>
      <c r="I64" s="205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</row>
    <row r="65" spans="1:46" x14ac:dyDescent="0.25">
      <c r="A65" s="33">
        <f>A63+A44</f>
        <v>0</v>
      </c>
      <c r="B65" s="21"/>
      <c r="C65" s="13"/>
      <c r="D65" s="13" t="s">
        <v>39</v>
      </c>
      <c r="E65" s="21"/>
      <c r="F65" s="21"/>
      <c r="G65" s="39">
        <f>G45+G63</f>
        <v>14359.230000000001</v>
      </c>
      <c r="H65" s="39"/>
      <c r="I65" s="205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</row>
    <row r="66" spans="1:46" x14ac:dyDescent="0.25">
      <c r="A66" s="33"/>
      <c r="B66" s="21"/>
      <c r="C66" s="13"/>
      <c r="D66" s="18"/>
      <c r="E66" s="21"/>
      <c r="F66" s="21"/>
      <c r="G66" s="39"/>
      <c r="H66" s="39"/>
      <c r="I66" s="205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</row>
    <row r="67" spans="1:46" x14ac:dyDescent="0.25">
      <c r="A67" s="10"/>
      <c r="B67" s="10"/>
      <c r="C67" s="10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</row>
    <row r="68" spans="1:46" x14ac:dyDescent="0.25">
      <c r="A68" s="76" t="s">
        <v>40</v>
      </c>
      <c r="B68" s="77" t="s">
        <v>41</v>
      </c>
      <c r="C68" s="1"/>
      <c r="D68" s="1"/>
      <c r="E68" s="1"/>
      <c r="F68" s="1"/>
      <c r="G68" s="78"/>
      <c r="H68" s="78"/>
      <c r="I68" s="79"/>
      <c r="J68" s="1"/>
      <c r="K68" s="1"/>
      <c r="L68" s="1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46" x14ac:dyDescent="0.25">
      <c r="A69" s="42"/>
      <c r="B69" s="80"/>
      <c r="F69" s="81"/>
      <c r="G69" s="42"/>
      <c r="H69" s="42"/>
      <c r="I69" s="42"/>
      <c r="J69" s="42"/>
      <c r="K69" s="42"/>
      <c r="L69" s="4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46" x14ac:dyDescent="0.25">
      <c r="A70" s="80"/>
      <c r="C70" s="42"/>
      <c r="D70" s="42"/>
      <c r="E70" s="42"/>
      <c r="F70" s="82" t="s">
        <v>2</v>
      </c>
      <c r="G70" s="83" t="s">
        <v>2</v>
      </c>
      <c r="H70" s="83"/>
      <c r="I70" s="42"/>
      <c r="J70" s="42"/>
      <c r="K70" s="42"/>
      <c r="L70" s="4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46" x14ac:dyDescent="0.25">
      <c r="A71" s="80"/>
      <c r="B71" s="84" t="s">
        <v>150</v>
      </c>
      <c r="C71" s="84"/>
      <c r="D71" s="84"/>
      <c r="E71" s="42"/>
      <c r="F71" s="82"/>
      <c r="G71" s="83"/>
      <c r="H71" s="83"/>
      <c r="I71" s="42"/>
      <c r="J71" s="42"/>
      <c r="K71" s="42"/>
      <c r="L71" s="4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</row>
    <row r="72" spans="1:46" x14ac:dyDescent="0.25">
      <c r="A72" s="42"/>
      <c r="B72" s="42"/>
      <c r="C72" s="42"/>
      <c r="D72" s="42" t="s">
        <v>62</v>
      </c>
      <c r="E72" s="42"/>
      <c r="F72" s="85">
        <v>32968.559999999998</v>
      </c>
      <c r="G72" s="85"/>
      <c r="H72" s="85"/>
      <c r="I72" s="85"/>
      <c r="J72" s="42"/>
      <c r="K72" s="42"/>
      <c r="L72" s="4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46" x14ac:dyDescent="0.25">
      <c r="A73" s="42"/>
      <c r="B73" s="42"/>
      <c r="C73" s="42"/>
      <c r="D73" s="42" t="s">
        <v>152</v>
      </c>
      <c r="E73" s="42"/>
      <c r="F73" s="85"/>
      <c r="G73" s="85"/>
      <c r="H73" s="85"/>
      <c r="I73" s="85"/>
      <c r="J73" s="42"/>
      <c r="K73" s="42"/>
      <c r="L73" s="4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6" x14ac:dyDescent="0.25">
      <c r="A74" s="42"/>
      <c r="B74" s="42"/>
      <c r="C74" s="42"/>
      <c r="D74" s="42"/>
      <c r="E74" s="42"/>
      <c r="F74" s="85"/>
      <c r="G74" s="85"/>
      <c r="H74" s="85"/>
      <c r="I74" s="85"/>
      <c r="J74" s="42"/>
      <c r="K74" s="42"/>
      <c r="L74" s="4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</row>
    <row r="75" spans="1:46" x14ac:dyDescent="0.25">
      <c r="A75" s="42"/>
      <c r="B75" s="42"/>
      <c r="C75" s="42"/>
      <c r="D75" s="42" t="s">
        <v>42</v>
      </c>
      <c r="E75" s="42"/>
      <c r="F75" s="85"/>
      <c r="G75" s="85"/>
      <c r="H75" s="85"/>
      <c r="I75" s="85"/>
      <c r="J75" s="42"/>
      <c r="K75" s="42"/>
      <c r="L75" s="4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</row>
    <row r="76" spans="1:46" x14ac:dyDescent="0.25">
      <c r="A76" s="42"/>
      <c r="B76" s="42"/>
      <c r="C76" s="42"/>
      <c r="D76" s="42"/>
      <c r="E76" s="42"/>
      <c r="F76" s="86"/>
      <c r="G76" s="85"/>
      <c r="H76" s="85"/>
      <c r="I76" s="85"/>
      <c r="J76" s="42"/>
      <c r="K76" s="42"/>
      <c r="L76" s="4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</row>
    <row r="77" spans="1:46" x14ac:dyDescent="0.25">
      <c r="A77" s="42"/>
      <c r="B77" s="42"/>
      <c r="C77" s="42"/>
      <c r="D77" s="42"/>
      <c r="E77" s="42"/>
      <c r="F77" s="85"/>
      <c r="G77" s="85"/>
      <c r="H77" s="85"/>
      <c r="I77" s="85"/>
      <c r="J77" s="42"/>
      <c r="K77" s="42"/>
      <c r="L77" s="4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</row>
    <row r="78" spans="1:46" x14ac:dyDescent="0.25">
      <c r="A78" s="42"/>
      <c r="B78" s="42"/>
      <c r="C78" s="42"/>
      <c r="D78" s="42" t="s">
        <v>43</v>
      </c>
      <c r="E78" s="42"/>
      <c r="F78" s="87"/>
      <c r="G78" s="85"/>
      <c r="H78" s="85"/>
      <c r="I78" s="85"/>
      <c r="J78" s="42"/>
      <c r="K78" s="42"/>
      <c r="L78" s="4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</row>
    <row r="79" spans="1:46" x14ac:dyDescent="0.25">
      <c r="A79" s="42"/>
      <c r="B79" s="42"/>
      <c r="C79" s="42"/>
      <c r="D79" s="42"/>
      <c r="E79" s="42"/>
      <c r="F79" s="85"/>
      <c r="G79" s="85"/>
      <c r="H79" s="85"/>
      <c r="I79" s="85"/>
      <c r="J79" s="42"/>
      <c r="K79" s="42"/>
      <c r="L79" s="4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</row>
    <row r="80" spans="1:46" x14ac:dyDescent="0.25">
      <c r="A80" s="42"/>
      <c r="B80" s="42"/>
      <c r="C80" s="42"/>
      <c r="D80" s="42"/>
      <c r="E80" s="42"/>
      <c r="F80" s="85"/>
      <c r="G80" s="85"/>
      <c r="H80" s="85"/>
      <c r="I80" s="85"/>
      <c r="J80" s="42"/>
      <c r="K80" s="42"/>
      <c r="L80" s="4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</row>
    <row r="81" spans="1:38" x14ac:dyDescent="0.25">
      <c r="A81" s="42"/>
      <c r="B81" s="42"/>
      <c r="C81" s="42"/>
      <c r="D81" s="42"/>
      <c r="E81" s="42"/>
      <c r="F81" s="85"/>
      <c r="G81" s="85"/>
      <c r="H81" s="85"/>
      <c r="I81" s="85"/>
      <c r="J81" s="42"/>
      <c r="K81" s="42"/>
      <c r="L81" s="4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</row>
    <row r="82" spans="1:38" x14ac:dyDescent="0.25">
      <c r="A82" s="88"/>
      <c r="B82" s="89"/>
      <c r="C82" s="89"/>
      <c r="D82" s="89"/>
      <c r="E82" s="89"/>
      <c r="F82" s="87"/>
      <c r="G82" s="90">
        <f>SUM(F72:F75)</f>
        <v>32968.559999999998</v>
      </c>
      <c r="H82" s="85"/>
      <c r="I82" s="85"/>
      <c r="J82" s="42"/>
      <c r="K82" s="42"/>
      <c r="L82" s="4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</row>
    <row r="83" spans="1:38" x14ac:dyDescent="0.25">
      <c r="A83" s="42"/>
      <c r="B83" s="42"/>
      <c r="C83" s="42"/>
      <c r="D83" s="42"/>
      <c r="E83" s="42"/>
      <c r="F83" s="85"/>
      <c r="G83" s="85"/>
      <c r="H83" s="85"/>
      <c r="I83" s="85"/>
      <c r="J83" s="42"/>
      <c r="K83" s="42"/>
      <c r="L83" s="4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</row>
    <row r="84" spans="1:38" x14ac:dyDescent="0.25">
      <c r="A84" s="42"/>
      <c r="B84" s="84" t="s">
        <v>151</v>
      </c>
      <c r="C84" s="42"/>
      <c r="D84" s="42"/>
      <c r="E84" s="42"/>
      <c r="F84" s="85"/>
      <c r="G84" s="85"/>
      <c r="H84" s="85"/>
      <c r="I84" s="85"/>
      <c r="J84" s="42"/>
      <c r="K84" s="42"/>
      <c r="L84" s="4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</row>
    <row r="85" spans="1:38" x14ac:dyDescent="0.25">
      <c r="A85" s="43"/>
      <c r="B85" s="43"/>
      <c r="C85" s="91"/>
      <c r="D85" s="42" t="s">
        <v>62</v>
      </c>
      <c r="E85" s="42"/>
      <c r="F85" s="85">
        <v>44188.32</v>
      </c>
      <c r="G85" s="85"/>
      <c r="H85" s="85"/>
      <c r="I85" s="85"/>
      <c r="J85" s="42"/>
      <c r="K85" s="42"/>
      <c r="L85" s="4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</row>
    <row r="86" spans="1:38" x14ac:dyDescent="0.25">
      <c r="A86" s="43"/>
      <c r="B86" s="43"/>
      <c r="C86" s="91"/>
      <c r="D86" s="42" t="s">
        <v>63</v>
      </c>
      <c r="E86" s="42"/>
      <c r="F86" s="85"/>
      <c r="G86" s="85"/>
      <c r="H86" s="85"/>
      <c r="I86" s="85"/>
      <c r="J86" s="42"/>
      <c r="K86" s="42"/>
      <c r="L86" s="4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</row>
    <row r="87" spans="1:38" x14ac:dyDescent="0.25">
      <c r="A87" s="43"/>
      <c r="B87" s="43"/>
      <c r="C87" s="91"/>
      <c r="D87" s="42"/>
      <c r="E87" s="42"/>
      <c r="F87" s="85"/>
      <c r="G87" s="85"/>
      <c r="H87" s="85"/>
      <c r="I87" s="85"/>
      <c r="J87" s="42"/>
      <c r="K87" s="42"/>
      <c r="L87" s="4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</row>
    <row r="88" spans="1:38" x14ac:dyDescent="0.25">
      <c r="A88" s="43"/>
      <c r="B88" s="43"/>
      <c r="C88" s="91"/>
      <c r="D88" s="42" t="s">
        <v>44</v>
      </c>
      <c r="E88" s="42"/>
      <c r="F88" s="42">
        <v>190.8</v>
      </c>
      <c r="G88" s="85"/>
      <c r="H88" s="85"/>
      <c r="I88" s="85"/>
      <c r="J88" s="42"/>
      <c r="K88" s="42"/>
      <c r="L88" s="4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</row>
    <row r="89" spans="1:38" x14ac:dyDescent="0.25">
      <c r="A89" s="43"/>
      <c r="B89" s="43"/>
      <c r="C89" s="91"/>
      <c r="D89" s="42" t="s">
        <v>45</v>
      </c>
      <c r="E89" s="42"/>
      <c r="F89" s="42"/>
      <c r="G89" s="85"/>
      <c r="H89" s="85"/>
      <c r="I89" s="85"/>
      <c r="J89" s="42"/>
      <c r="K89" s="42"/>
      <c r="L89" s="4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</row>
    <row r="90" spans="1:38" x14ac:dyDescent="0.25">
      <c r="A90" s="43"/>
      <c r="B90" s="43"/>
      <c r="C90" s="91"/>
      <c r="D90" s="42"/>
      <c r="E90" s="42"/>
      <c r="F90" s="86">
        <f>SUM(F86:F89)</f>
        <v>190.8</v>
      </c>
      <c r="G90" s="85"/>
      <c r="H90" s="85"/>
      <c r="I90" s="85"/>
      <c r="J90" s="42"/>
      <c r="K90" s="42"/>
      <c r="L90" s="4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</row>
    <row r="91" spans="1:38" x14ac:dyDescent="0.25">
      <c r="A91" s="43"/>
      <c r="B91" s="43"/>
      <c r="C91" s="91"/>
      <c r="D91" s="42"/>
      <c r="E91" s="42"/>
      <c r="F91" s="87"/>
      <c r="G91" s="85"/>
      <c r="H91" s="85"/>
      <c r="I91" s="85"/>
      <c r="J91" s="42"/>
      <c r="K91" s="42"/>
      <c r="L91" s="4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</row>
    <row r="92" spans="1:38" x14ac:dyDescent="0.25">
      <c r="A92" s="43"/>
      <c r="B92" s="43"/>
      <c r="C92" s="91"/>
      <c r="D92" s="42"/>
      <c r="E92" s="42"/>
      <c r="F92" s="85"/>
      <c r="G92" s="85"/>
      <c r="H92" s="85"/>
      <c r="I92" s="85"/>
      <c r="J92" s="42"/>
      <c r="K92" s="42"/>
      <c r="L92" s="4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</row>
    <row r="93" spans="1:38" x14ac:dyDescent="0.25">
      <c r="A93" s="43"/>
      <c r="B93" s="43"/>
      <c r="C93" s="91"/>
      <c r="D93" s="42"/>
      <c r="E93" s="42"/>
      <c r="F93" s="85"/>
      <c r="G93" s="85"/>
      <c r="H93" s="85"/>
      <c r="I93" s="85"/>
      <c r="J93" s="42"/>
      <c r="K93" s="42"/>
      <c r="L93" s="4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</row>
    <row r="94" spans="1:38" x14ac:dyDescent="0.25">
      <c r="A94" s="43"/>
      <c r="B94" s="43"/>
      <c r="C94" s="91"/>
      <c r="D94" s="42"/>
      <c r="E94" s="42"/>
      <c r="F94" s="85"/>
      <c r="G94" s="85"/>
      <c r="H94" s="85"/>
      <c r="I94" s="85"/>
      <c r="J94" s="42"/>
      <c r="K94" s="42"/>
      <c r="L94" s="4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</row>
    <row r="95" spans="1:38" x14ac:dyDescent="0.25">
      <c r="A95" s="43"/>
      <c r="B95" s="43"/>
      <c r="C95" s="91"/>
      <c r="D95" s="42"/>
      <c r="E95" s="42"/>
      <c r="F95" s="85"/>
      <c r="G95" s="87">
        <f>SUM(F85:F89)</f>
        <v>44379.12</v>
      </c>
      <c r="H95" s="85"/>
      <c r="I95" s="85"/>
      <c r="J95" s="42"/>
      <c r="K95" s="42"/>
      <c r="L95" s="4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</row>
    <row r="96" spans="1:38" x14ac:dyDescent="0.25">
      <c r="A96" s="43"/>
      <c r="B96" s="43"/>
      <c r="C96" s="91"/>
      <c r="D96" s="42"/>
      <c r="E96" s="42"/>
      <c r="F96" s="85"/>
      <c r="G96" s="85"/>
      <c r="H96" s="85"/>
      <c r="I96" s="85"/>
      <c r="J96" s="42"/>
      <c r="K96" s="42"/>
      <c r="L96" s="4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</row>
    <row r="97" spans="1:38" x14ac:dyDescent="0.25">
      <c r="A97" s="43"/>
      <c r="B97" s="43" t="s">
        <v>46</v>
      </c>
      <c r="C97" s="91"/>
      <c r="D97" s="42"/>
      <c r="E97" s="42"/>
      <c r="F97" s="85"/>
      <c r="G97" s="85">
        <f>G82-G95</f>
        <v>-11410.560000000005</v>
      </c>
      <c r="H97" s="85"/>
      <c r="I97" s="85"/>
      <c r="J97" s="42"/>
      <c r="K97" s="42"/>
      <c r="L97" s="4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</row>
    <row r="98" spans="1:38" x14ac:dyDescent="0.25">
      <c r="A98" s="43"/>
      <c r="B98" s="43" t="s">
        <v>47</v>
      </c>
      <c r="C98" s="91"/>
      <c r="D98" s="42"/>
      <c r="E98" s="42"/>
      <c r="F98" s="85"/>
      <c r="G98" s="85"/>
      <c r="H98" s="85"/>
      <c r="I98" s="85"/>
      <c r="J98" s="42"/>
      <c r="K98" s="42"/>
      <c r="L98" s="4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25">
      <c r="A99" s="43"/>
      <c r="B99" s="43"/>
      <c r="C99" s="91"/>
      <c r="D99" s="42" t="s">
        <v>48</v>
      </c>
      <c r="E99" s="42" t="s">
        <v>49</v>
      </c>
      <c r="F99" s="85">
        <f>(-'2025-2026 Expenditure'!F76)</f>
        <v>-20542.370000000003</v>
      </c>
      <c r="G99" s="85"/>
      <c r="H99" s="85"/>
      <c r="I99" s="85"/>
      <c r="J99" s="42"/>
      <c r="K99" s="42"/>
      <c r="L99" s="4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</row>
    <row r="100" spans="1:38" x14ac:dyDescent="0.25">
      <c r="A100" s="43"/>
      <c r="B100" s="43"/>
      <c r="C100" s="91"/>
      <c r="D100" s="42"/>
      <c r="E100" s="42"/>
      <c r="F100" s="85"/>
      <c r="G100" s="85"/>
      <c r="H100" s="85"/>
      <c r="I100" s="85"/>
      <c r="J100" s="42"/>
      <c r="K100" s="42"/>
      <c r="L100" s="4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</row>
    <row r="101" spans="1:38" x14ac:dyDescent="0.25">
      <c r="A101" s="43"/>
      <c r="B101" s="43"/>
      <c r="C101" s="91"/>
      <c r="D101" s="42" t="s">
        <v>37</v>
      </c>
      <c r="E101" s="42" t="s">
        <v>49</v>
      </c>
      <c r="F101" s="85">
        <f>('2025-2026 Income'!D46)</f>
        <v>31855.89</v>
      </c>
      <c r="G101" s="85">
        <f>SUM(F99:F101)</f>
        <v>11313.519999999997</v>
      </c>
      <c r="H101" s="85"/>
      <c r="I101" s="85"/>
      <c r="J101" s="42"/>
      <c r="K101" s="42"/>
      <c r="L101" s="4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</row>
    <row r="102" spans="1:38" x14ac:dyDescent="0.25"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</row>
    <row r="103" spans="1:38" x14ac:dyDescent="0.25">
      <c r="A103" s="43"/>
      <c r="B103" s="43"/>
      <c r="C103" s="91"/>
      <c r="D103" s="42"/>
      <c r="E103" s="42"/>
      <c r="F103" s="85"/>
      <c r="G103" s="92">
        <f>SUM(G97:G101)</f>
        <v>-97.040000000008149</v>
      </c>
      <c r="H103" s="92"/>
      <c r="I103" s="42" t="s">
        <v>50</v>
      </c>
      <c r="J103" s="42"/>
      <c r="K103" s="42"/>
      <c r="L103" s="4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</row>
    <row r="104" spans="1:38" x14ac:dyDescent="0.25">
      <c r="A104" s="43"/>
      <c r="B104" s="43"/>
      <c r="C104" s="91"/>
      <c r="D104" s="42"/>
      <c r="E104" s="42"/>
      <c r="F104" s="85"/>
      <c r="G104" s="93"/>
      <c r="H104" s="93"/>
      <c r="I104" s="42"/>
      <c r="J104" s="42"/>
      <c r="K104" s="42"/>
      <c r="L104" s="4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</row>
    <row r="105" spans="1:38" x14ac:dyDescent="0.25">
      <c r="A105" s="83"/>
      <c r="B105" s="94"/>
      <c r="C105" s="42"/>
      <c r="D105" s="42"/>
      <c r="E105" s="42"/>
      <c r="F105" s="85"/>
      <c r="G105" s="95"/>
      <c r="H105" s="95"/>
      <c r="I105" s="42"/>
      <c r="J105" s="42"/>
      <c r="K105" s="42"/>
      <c r="L105" s="4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</row>
    <row r="106" spans="1:38" x14ac:dyDescent="0.25">
      <c r="A106" s="29"/>
      <c r="B106" s="29"/>
      <c r="C106" s="28"/>
      <c r="D106" s="10"/>
      <c r="E106" s="26"/>
      <c r="F106" s="26"/>
      <c r="G106" s="26"/>
      <c r="H106" s="26"/>
      <c r="I106" s="62"/>
      <c r="J106" s="62"/>
      <c r="K106" s="10"/>
      <c r="L106" s="10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</row>
    <row r="107" spans="1:38" x14ac:dyDescent="0.25">
      <c r="A107" s="29"/>
      <c r="B107" s="29"/>
      <c r="C107" s="28"/>
      <c r="D107" s="10"/>
      <c r="E107" s="26"/>
      <c r="F107" s="26"/>
      <c r="G107" s="26"/>
      <c r="H107" s="26"/>
      <c r="I107" s="62"/>
      <c r="J107" s="62"/>
      <c r="K107" s="10"/>
      <c r="L107" s="10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</row>
    <row r="108" spans="1:38" x14ac:dyDescent="0.25">
      <c r="A108" s="29"/>
      <c r="B108" s="29"/>
      <c r="C108" s="28"/>
      <c r="D108" s="10"/>
      <c r="E108" s="26"/>
      <c r="F108" s="26"/>
      <c r="G108" s="26"/>
      <c r="H108" s="26"/>
      <c r="I108" s="62"/>
      <c r="J108" s="62"/>
      <c r="K108" s="10"/>
      <c r="L108" s="1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</row>
    <row r="109" spans="1:38" x14ac:dyDescent="0.25">
      <c r="A109" s="29"/>
      <c r="B109" s="29"/>
      <c r="C109" s="28"/>
      <c r="D109" s="10"/>
      <c r="E109" s="26"/>
      <c r="F109" s="26"/>
      <c r="G109" s="26"/>
      <c r="H109" s="26"/>
      <c r="I109" s="62"/>
      <c r="J109" s="62"/>
      <c r="K109" s="10"/>
      <c r="L109" s="1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38" x14ac:dyDescent="0.25">
      <c r="A110" s="29"/>
      <c r="B110" s="29"/>
      <c r="C110" s="28"/>
      <c r="D110" s="10"/>
      <c r="E110" s="26"/>
      <c r="F110" s="26"/>
      <c r="G110" s="26"/>
      <c r="H110" s="26"/>
      <c r="I110" s="62"/>
      <c r="J110" s="62"/>
      <c r="K110" s="10"/>
      <c r="L110" s="1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</row>
    <row r="111" spans="1:38" x14ac:dyDescent="0.25">
      <c r="A111" s="29"/>
      <c r="B111" s="29"/>
      <c r="C111" s="28"/>
      <c r="D111" s="10"/>
      <c r="E111" s="26"/>
      <c r="F111" s="26"/>
      <c r="G111" s="26"/>
      <c r="H111" s="26"/>
      <c r="I111" s="62"/>
      <c r="J111" s="62"/>
      <c r="K111" s="10"/>
      <c r="L111" s="1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</row>
    <row r="112" spans="1:38" x14ac:dyDescent="0.25">
      <c r="A112" s="29"/>
      <c r="B112" s="29"/>
      <c r="C112" s="28"/>
      <c r="D112" s="10"/>
      <c r="E112" s="26"/>
      <c r="F112" s="26"/>
      <c r="G112" s="26"/>
      <c r="H112" s="26"/>
      <c r="I112" s="62"/>
      <c r="J112" s="62"/>
      <c r="K112" s="10"/>
      <c r="L112" s="1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</row>
    <row r="113" spans="1:38" x14ac:dyDescent="0.25">
      <c r="A113" s="29"/>
      <c r="B113" s="29"/>
      <c r="C113" s="28"/>
      <c r="D113" s="10"/>
      <c r="E113" s="26"/>
      <c r="F113" s="26"/>
      <c r="G113" s="26"/>
      <c r="H113" s="26"/>
      <c r="I113" s="62"/>
      <c r="J113" s="62"/>
      <c r="K113" s="10"/>
      <c r="L113" s="1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5">
      <c r="A114" s="29"/>
      <c r="B114" s="29"/>
      <c r="C114" s="28"/>
      <c r="D114" s="10"/>
      <c r="E114" s="26"/>
      <c r="F114" s="26"/>
      <c r="G114" s="26"/>
      <c r="H114" s="26"/>
      <c r="I114" s="62"/>
      <c r="J114" s="62"/>
      <c r="K114" s="10"/>
      <c r="L114" s="1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  <row r="115" spans="1:38" x14ac:dyDescent="0.25">
      <c r="A115" s="29"/>
      <c r="B115" s="29"/>
      <c r="C115" s="28"/>
      <c r="D115" s="10"/>
      <c r="E115" s="26"/>
      <c r="F115" s="26"/>
      <c r="G115" s="26"/>
      <c r="H115" s="26"/>
      <c r="I115" s="62"/>
      <c r="J115" s="62"/>
      <c r="K115" s="10"/>
      <c r="L115" s="1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</row>
    <row r="116" spans="1:38" x14ac:dyDescent="0.25">
      <c r="A116" s="29"/>
      <c r="B116" s="29"/>
      <c r="C116" s="28"/>
      <c r="D116" s="10"/>
      <c r="E116" s="26"/>
      <c r="F116" s="26"/>
      <c r="G116" s="26"/>
      <c r="H116" s="26"/>
      <c r="I116" s="62"/>
      <c r="J116" s="62"/>
      <c r="K116" s="10"/>
      <c r="L116" s="1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</row>
    <row r="117" spans="1:38" x14ac:dyDescent="0.25">
      <c r="A117" s="29"/>
      <c r="B117" s="29"/>
      <c r="C117" s="28"/>
      <c r="D117" s="10"/>
      <c r="E117" s="26"/>
      <c r="F117" s="26"/>
      <c r="G117" s="26"/>
      <c r="H117" s="26"/>
      <c r="I117" s="62"/>
      <c r="J117" s="62"/>
      <c r="K117" s="10"/>
      <c r="L117" s="10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</row>
    <row r="118" spans="1:38" x14ac:dyDescent="0.25">
      <c r="A118" s="29"/>
      <c r="B118" s="29"/>
      <c r="C118" s="28"/>
      <c r="D118" s="10"/>
      <c r="E118" s="26"/>
      <c r="F118" s="26"/>
      <c r="G118" s="26"/>
      <c r="H118" s="26"/>
      <c r="I118" s="62"/>
      <c r="J118" s="62"/>
      <c r="K118" s="10"/>
      <c r="L118" s="10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</row>
    <row r="119" spans="1:38" x14ac:dyDescent="0.25">
      <c r="A119" s="29"/>
      <c r="B119" s="29"/>
      <c r="C119" s="28"/>
      <c r="D119" s="10"/>
      <c r="E119" s="26"/>
      <c r="F119" s="26"/>
      <c r="G119" s="26"/>
      <c r="H119" s="26"/>
      <c r="I119" s="62"/>
      <c r="J119" s="62"/>
      <c r="K119" s="10"/>
      <c r="L119" s="10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</row>
    <row r="120" spans="1:38" x14ac:dyDescent="0.25">
      <c r="A120" s="29"/>
      <c r="B120" s="29"/>
      <c r="C120" s="28"/>
      <c r="D120" s="10"/>
      <c r="E120" s="26"/>
      <c r="F120" s="26"/>
      <c r="G120" s="26"/>
      <c r="H120" s="26"/>
      <c r="I120" s="62"/>
      <c r="J120" s="62"/>
      <c r="K120" s="10"/>
      <c r="L120" s="10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</row>
    <row r="121" spans="1:38" x14ac:dyDescent="0.25">
      <c r="A121" s="29"/>
      <c r="B121" s="29"/>
      <c r="C121" s="28"/>
      <c r="D121" s="10"/>
      <c r="E121" s="26"/>
      <c r="F121" s="26"/>
      <c r="G121" s="26"/>
      <c r="H121" s="26"/>
      <c r="I121" s="62"/>
      <c r="J121" s="62"/>
      <c r="K121" s="10"/>
      <c r="L121" s="10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</row>
    <row r="122" spans="1:38" x14ac:dyDescent="0.25">
      <c r="A122" s="29"/>
      <c r="B122" s="29"/>
      <c r="C122" s="28"/>
      <c r="D122" s="10"/>
      <c r="E122" s="26"/>
      <c r="F122" s="26"/>
      <c r="G122" s="26"/>
      <c r="H122" s="26"/>
      <c r="I122" s="62"/>
      <c r="J122" s="62"/>
      <c r="K122" s="10"/>
      <c r="L122" s="10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</row>
    <row r="123" spans="1:38" x14ac:dyDescent="0.25">
      <c r="A123" s="29"/>
      <c r="B123" s="29"/>
      <c r="C123" s="28"/>
      <c r="D123" s="10"/>
      <c r="E123" s="26"/>
      <c r="F123" s="26"/>
      <c r="G123" s="26"/>
      <c r="H123" s="26"/>
      <c r="I123" s="62"/>
      <c r="J123" s="62"/>
      <c r="K123" s="10"/>
      <c r="L123" s="10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</row>
    <row r="124" spans="1:38" x14ac:dyDescent="0.25">
      <c r="A124" s="96"/>
      <c r="B124" s="29"/>
      <c r="C124" s="28"/>
      <c r="D124" s="10"/>
      <c r="E124" s="26"/>
      <c r="F124" s="26"/>
      <c r="G124" s="26"/>
      <c r="H124" s="26"/>
      <c r="I124" s="62"/>
      <c r="J124" s="62"/>
      <c r="K124" s="10"/>
      <c r="L124" s="10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</row>
    <row r="125" spans="1:38" x14ac:dyDescent="0.25">
      <c r="A125" s="29"/>
      <c r="B125" s="29"/>
      <c r="C125" s="28"/>
      <c r="D125" s="10"/>
      <c r="E125" s="26"/>
      <c r="F125" s="26"/>
      <c r="G125" s="97"/>
      <c r="H125" s="97"/>
      <c r="I125" s="62"/>
      <c r="J125" s="62"/>
      <c r="K125" s="10"/>
      <c r="L125" s="10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</row>
    <row r="126" spans="1:38" x14ac:dyDescent="0.25">
      <c r="A126" s="29"/>
      <c r="B126" s="29"/>
      <c r="C126" s="28"/>
      <c r="D126" s="10"/>
      <c r="E126" s="26"/>
      <c r="F126" s="26"/>
      <c r="G126" s="26"/>
      <c r="H126" s="26"/>
      <c r="I126" s="62"/>
      <c r="J126" s="62"/>
      <c r="K126" s="10"/>
      <c r="L126" s="10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</row>
    <row r="127" spans="1:38" x14ac:dyDescent="0.25">
      <c r="A127" s="29"/>
      <c r="B127" s="29"/>
      <c r="C127" s="28"/>
      <c r="D127" s="10"/>
      <c r="E127" s="26"/>
      <c r="F127" s="26"/>
      <c r="G127" s="97"/>
      <c r="H127" s="97"/>
      <c r="I127" s="62"/>
      <c r="J127" s="62"/>
      <c r="K127" s="10"/>
      <c r="L127" s="10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</row>
    <row r="128" spans="1:38" x14ac:dyDescent="0.25">
      <c r="A128" s="29"/>
      <c r="B128" s="29"/>
      <c r="C128" s="28"/>
      <c r="D128" s="10"/>
      <c r="E128" s="10"/>
      <c r="F128" s="10"/>
      <c r="G128" s="96"/>
      <c r="H128" s="96"/>
      <c r="I128" s="10"/>
      <c r="J128" s="96"/>
      <c r="K128" s="10"/>
      <c r="L128" s="10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</row>
    <row r="129" spans="1:38" ht="14.4" x14ac:dyDescent="0.3">
      <c r="A129" s="29"/>
      <c r="B129" s="98"/>
      <c r="C129" s="99"/>
      <c r="D129" s="100"/>
      <c r="E129" s="96"/>
      <c r="F129" s="96"/>
      <c r="G129" s="97"/>
      <c r="H129" s="97"/>
      <c r="I129" s="26"/>
      <c r="J129" s="26"/>
      <c r="K129" s="10"/>
      <c r="L129" s="10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</row>
    <row r="130" spans="1:38" x14ac:dyDescent="0.25">
      <c r="A130" s="29"/>
      <c r="B130" s="98"/>
      <c r="C130" s="100"/>
      <c r="D130" s="100"/>
      <c r="E130" s="96"/>
      <c r="F130" s="96"/>
      <c r="G130" s="26"/>
      <c r="H130" s="26"/>
      <c r="I130" s="26"/>
      <c r="J130" s="26"/>
      <c r="K130" s="10"/>
      <c r="L130" s="10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</row>
    <row r="131" spans="1:38" x14ac:dyDescent="0.25">
      <c r="A131" s="29"/>
      <c r="B131" s="29"/>
      <c r="C131" s="28"/>
      <c r="D131" s="28"/>
      <c r="E131" s="26"/>
      <c r="F131" s="26"/>
      <c r="G131" s="97"/>
      <c r="H131" s="97"/>
      <c r="I131" s="26"/>
      <c r="J131" s="26"/>
      <c r="K131" s="10"/>
      <c r="L131" s="10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</row>
    <row r="132" spans="1:38" x14ac:dyDescent="0.25">
      <c r="A132" s="29"/>
      <c r="B132" s="29"/>
      <c r="C132" s="28"/>
      <c r="D132" s="10"/>
      <c r="E132" s="10"/>
      <c r="F132" s="10"/>
      <c r="G132" s="28"/>
      <c r="H132" s="28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</row>
    <row r="133" spans="1:38" x14ac:dyDescent="0.25">
      <c r="A133" s="29"/>
      <c r="B133" s="29"/>
      <c r="C133" s="28"/>
      <c r="D133" s="10"/>
      <c r="E133" s="10"/>
      <c r="F133" s="10"/>
      <c r="G133" s="28"/>
      <c r="H133" s="28"/>
    </row>
    <row r="134" spans="1:38" x14ac:dyDescent="0.25">
      <c r="A134" s="29"/>
      <c r="B134" s="29"/>
      <c r="C134" s="28"/>
      <c r="D134" s="10"/>
      <c r="E134" s="10"/>
      <c r="F134" s="10"/>
      <c r="G134" s="28"/>
      <c r="H134" s="28"/>
    </row>
  </sheetData>
  <mergeCells count="1">
    <mergeCell ref="A1:D1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566-263E-4DEA-8EB1-8EBF6918779D}">
  <dimension ref="A1:P33"/>
  <sheetViews>
    <sheetView workbookViewId="0">
      <selection activeCell="D21" sqref="D21"/>
    </sheetView>
  </sheetViews>
  <sheetFormatPr defaultRowHeight="13.2" x14ac:dyDescent="0.25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6" ht="14.4" x14ac:dyDescent="0.3">
      <c r="A1" s="162" t="s">
        <v>74</v>
      </c>
      <c r="B1" s="46"/>
      <c r="C1" s="218"/>
      <c r="D1" s="3"/>
      <c r="E1" s="3"/>
      <c r="F1" s="3"/>
      <c r="G1" s="3"/>
      <c r="H1" s="3"/>
      <c r="I1" s="3"/>
      <c r="J1" s="3"/>
      <c r="M1" s="171"/>
      <c r="N1" s="2"/>
      <c r="O1" s="2"/>
    </row>
    <row r="2" spans="1:16" x14ac:dyDescent="0.25">
      <c r="A2" s="46"/>
      <c r="B2" s="46"/>
      <c r="C2" s="218"/>
      <c r="D2" s="3"/>
      <c r="E2" s="3"/>
      <c r="F2" s="3"/>
      <c r="G2" s="3"/>
      <c r="H2" s="3"/>
      <c r="I2" s="3"/>
      <c r="J2" s="3"/>
      <c r="M2" s="171"/>
      <c r="N2" s="2"/>
      <c r="O2" s="2"/>
    </row>
    <row r="3" spans="1:16" ht="14.4" x14ac:dyDescent="0.3">
      <c r="A3" s="162" t="s">
        <v>75</v>
      </c>
      <c r="B3" s="162" t="s">
        <v>76</v>
      </c>
      <c r="C3" s="219" t="s">
        <v>77</v>
      </c>
      <c r="D3" s="3"/>
      <c r="E3" s="3"/>
      <c r="F3" s="3"/>
      <c r="G3" s="3"/>
      <c r="H3" s="3"/>
      <c r="I3" s="3"/>
      <c r="J3" s="3"/>
      <c r="M3" s="171"/>
      <c r="N3" s="2"/>
      <c r="O3" s="2"/>
    </row>
    <row r="4" spans="1:16" ht="14.4" x14ac:dyDescent="0.3">
      <c r="A4" s="46"/>
      <c r="B4" s="46"/>
      <c r="C4" s="218"/>
      <c r="D4" s="221"/>
      <c r="E4" s="222"/>
      <c r="F4" s="222"/>
      <c r="G4" s="222"/>
      <c r="H4" s="222"/>
      <c r="I4" s="222"/>
      <c r="J4" s="222"/>
      <c r="M4" s="171"/>
      <c r="N4" s="2"/>
      <c r="O4" s="2"/>
    </row>
    <row r="5" spans="1:16" ht="14.4" x14ac:dyDescent="0.3">
      <c r="A5" s="46"/>
      <c r="B5" s="46"/>
      <c r="C5" s="218"/>
      <c r="D5" s="222"/>
      <c r="E5" s="222"/>
      <c r="F5" s="222"/>
      <c r="G5" s="222"/>
      <c r="H5" s="222"/>
      <c r="I5" s="222"/>
      <c r="J5" s="222"/>
      <c r="M5" s="171"/>
      <c r="N5" s="2"/>
      <c r="O5" s="2"/>
    </row>
    <row r="6" spans="1:16" ht="14.4" x14ac:dyDescent="0.3">
      <c r="A6" s="46"/>
      <c r="B6" s="46"/>
      <c r="C6" s="220"/>
      <c r="D6" s="222"/>
      <c r="E6" s="222"/>
      <c r="F6" s="222"/>
      <c r="G6" s="222"/>
      <c r="H6" s="222"/>
      <c r="I6" s="222"/>
      <c r="J6" s="222"/>
      <c r="M6" s="171"/>
      <c r="N6" s="2"/>
      <c r="O6" s="2"/>
    </row>
    <row r="7" spans="1:16" ht="14.4" x14ac:dyDescent="0.3">
      <c r="A7" s="46"/>
      <c r="B7" s="46"/>
      <c r="C7" s="218"/>
      <c r="D7" s="221"/>
      <c r="E7" s="222"/>
      <c r="F7" s="222"/>
      <c r="G7" s="222"/>
      <c r="H7" s="222"/>
      <c r="I7" s="222"/>
      <c r="J7" s="222"/>
      <c r="M7" s="171"/>
      <c r="N7" s="2"/>
      <c r="O7" s="2"/>
    </row>
    <row r="8" spans="1:16" ht="14.4" x14ac:dyDescent="0.3">
      <c r="A8" s="46"/>
      <c r="B8" s="46"/>
      <c r="C8" s="220"/>
      <c r="D8" s="221"/>
      <c r="E8" s="222"/>
      <c r="F8" s="222"/>
      <c r="G8" s="222"/>
      <c r="H8" s="222"/>
      <c r="I8" s="222"/>
      <c r="J8" s="222"/>
      <c r="M8" s="171"/>
      <c r="N8" s="2"/>
      <c r="O8" s="2"/>
    </row>
    <row r="9" spans="1:16" ht="14.4" x14ac:dyDescent="0.3">
      <c r="A9" s="46"/>
      <c r="B9" s="46"/>
      <c r="C9" s="218"/>
      <c r="D9" s="221"/>
      <c r="E9" s="222"/>
      <c r="F9" s="222"/>
      <c r="G9" s="222"/>
      <c r="H9" s="222"/>
      <c r="I9" s="222"/>
      <c r="J9" s="222"/>
      <c r="M9" s="171"/>
      <c r="N9" s="2"/>
      <c r="O9" s="2"/>
    </row>
    <row r="10" spans="1:16" ht="14.4" x14ac:dyDescent="0.3">
      <c r="A10" s="162" t="s">
        <v>26</v>
      </c>
      <c r="B10" s="162" t="e">
        <f>#REF!+#REF!+#REF!+#REF!+#REF!+#REF!+D4+D8+D9</f>
        <v>#REF!</v>
      </c>
      <c r="C10" s="218"/>
      <c r="D10" s="222"/>
      <c r="E10" s="222"/>
      <c r="F10" s="222"/>
      <c r="G10" s="222"/>
      <c r="H10" s="222"/>
      <c r="I10" s="222"/>
      <c r="J10" s="222"/>
      <c r="M10" s="171"/>
      <c r="N10" s="2"/>
      <c r="O10" s="2"/>
    </row>
    <row r="11" spans="1:16" x14ac:dyDescent="0.25">
      <c r="A11" s="46"/>
      <c r="B11" s="46"/>
      <c r="C11" s="218"/>
      <c r="D11" s="3"/>
      <c r="E11" s="3"/>
      <c r="F11" s="3"/>
      <c r="G11" s="3"/>
      <c r="H11" s="3"/>
      <c r="I11" s="3"/>
      <c r="J11" s="3"/>
      <c r="M11" s="171"/>
      <c r="N11" s="2"/>
      <c r="O11" s="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ht="14.4" x14ac:dyDescent="0.3">
      <c r="A13" s="172" t="s">
        <v>78</v>
      </c>
      <c r="B13" s="172" t="s">
        <v>79</v>
      </c>
      <c r="E13" s="223"/>
      <c r="F13" s="223"/>
      <c r="I13" s="223"/>
      <c r="M13" s="171"/>
      <c r="N13" s="2"/>
      <c r="O13" s="2"/>
      <c r="P13" s="2"/>
    </row>
    <row r="14" spans="1:16" ht="14.4" x14ac:dyDescent="0.3">
      <c r="A14" s="6"/>
      <c r="B14" s="7"/>
      <c r="E14" s="224"/>
      <c r="F14" s="223"/>
      <c r="G14" s="224"/>
      <c r="I14" s="225"/>
      <c r="J14" s="226"/>
      <c r="K14" s="226"/>
      <c r="L14" s="226"/>
      <c r="M14" s="171"/>
      <c r="N14" s="2"/>
      <c r="O14" s="2"/>
      <c r="P14" s="2"/>
    </row>
    <row r="15" spans="1:16" ht="14.4" x14ac:dyDescent="0.3">
      <c r="A15" s="6"/>
      <c r="B15" s="7"/>
      <c r="E15" s="227"/>
      <c r="F15" s="228"/>
      <c r="G15" s="229"/>
      <c r="I15" s="226"/>
      <c r="J15" s="3"/>
      <c r="K15" s="3"/>
      <c r="L15" s="3"/>
      <c r="M15" s="171"/>
      <c r="N15" s="2"/>
      <c r="O15" s="2"/>
      <c r="P15" s="2"/>
    </row>
    <row r="16" spans="1:16" ht="14.4" x14ac:dyDescent="0.3">
      <c r="A16" s="6"/>
      <c r="B16" s="7"/>
      <c r="E16" s="227"/>
      <c r="F16" s="228"/>
      <c r="G16" s="229"/>
      <c r="I16" s="226"/>
      <c r="J16" s="3"/>
      <c r="K16" s="3"/>
      <c r="L16" s="3"/>
      <c r="M16" s="171"/>
      <c r="N16" s="2"/>
      <c r="O16" s="2"/>
      <c r="P16" s="2"/>
    </row>
    <row r="17" spans="1:16" ht="14.4" x14ac:dyDescent="0.3">
      <c r="A17" s="6"/>
      <c r="B17" s="7"/>
      <c r="E17" s="227"/>
      <c r="F17" s="230"/>
      <c r="G17" s="229"/>
      <c r="I17" s="226"/>
      <c r="J17" s="3"/>
      <c r="K17" s="3"/>
      <c r="L17" s="3"/>
      <c r="M17" s="171"/>
      <c r="N17" s="2"/>
      <c r="O17" s="2"/>
      <c r="P17" s="2"/>
    </row>
    <row r="18" spans="1:16" ht="14.4" x14ac:dyDescent="0.3">
      <c r="A18" s="6"/>
      <c r="B18" s="7"/>
      <c r="C18" s="47"/>
      <c r="D18" s="47"/>
      <c r="E18" s="227"/>
      <c r="F18" s="228"/>
      <c r="G18" s="229"/>
      <c r="I18" s="226"/>
      <c r="J18" s="3"/>
      <c r="K18" s="3"/>
      <c r="L18" s="3"/>
      <c r="M18" s="171"/>
      <c r="N18" s="2"/>
      <c r="O18" s="2"/>
      <c r="P18" s="2"/>
    </row>
    <row r="19" spans="1:16" ht="14.4" x14ac:dyDescent="0.3">
      <c r="A19" s="6"/>
      <c r="B19" s="7"/>
      <c r="C19" s="47"/>
      <c r="D19" s="47"/>
      <c r="E19" s="231"/>
      <c r="F19" s="232"/>
      <c r="I19" s="226"/>
      <c r="J19" s="3"/>
      <c r="K19" s="3"/>
      <c r="L19" s="3"/>
      <c r="M19" s="171"/>
      <c r="N19" s="2"/>
      <c r="O19" s="2"/>
      <c r="P19" s="2"/>
    </row>
    <row r="20" spans="1:16" ht="14.4" x14ac:dyDescent="0.3">
      <c r="A20" s="6"/>
      <c r="B20" s="7"/>
      <c r="E20" s="231"/>
      <c r="F20" s="233"/>
      <c r="I20" s="226"/>
      <c r="J20" s="3"/>
      <c r="K20" s="3"/>
      <c r="L20" s="3"/>
      <c r="M20" s="171"/>
      <c r="N20" s="2"/>
      <c r="O20" s="2"/>
      <c r="P20" s="2"/>
    </row>
    <row r="21" spans="1:16" ht="14.4" x14ac:dyDescent="0.3">
      <c r="A21" s="6"/>
      <c r="B21" s="7"/>
      <c r="E21" s="234"/>
      <c r="F21" s="233"/>
      <c r="G21" s="226"/>
      <c r="M21" s="171"/>
      <c r="N21" s="2"/>
      <c r="O21" s="2"/>
      <c r="P21" s="2"/>
    </row>
    <row r="22" spans="1:16" ht="14.4" x14ac:dyDescent="0.3">
      <c r="A22" s="6"/>
      <c r="B22" s="7"/>
      <c r="E22" s="4"/>
      <c r="F22" s="233"/>
      <c r="G22" s="226"/>
      <c r="J22" s="3"/>
      <c r="K22" s="3"/>
      <c r="M22" s="171"/>
      <c r="N22" s="2"/>
      <c r="O22" s="2"/>
      <c r="P22" s="2"/>
    </row>
    <row r="23" spans="1:16" ht="14.4" x14ac:dyDescent="0.3">
      <c r="A23" s="6"/>
      <c r="B23" s="7"/>
      <c r="E23" s="4"/>
      <c r="F23" s="233"/>
      <c r="M23" s="171"/>
      <c r="N23" s="2"/>
      <c r="O23" s="2"/>
      <c r="P23" s="2"/>
    </row>
    <row r="24" spans="1:16" ht="14.4" x14ac:dyDescent="0.3">
      <c r="A24" s="6"/>
      <c r="B24" s="7"/>
      <c r="E24" s="4"/>
      <c r="F24" s="233"/>
      <c r="M24" s="171"/>
      <c r="N24" s="2"/>
      <c r="O24" s="2"/>
      <c r="P24" s="2"/>
    </row>
    <row r="25" spans="1:16" ht="14.4" x14ac:dyDescent="0.3">
      <c r="A25" s="2"/>
      <c r="B25" s="170"/>
      <c r="E25" s="4"/>
      <c r="F25" s="233"/>
      <c r="M25" s="171"/>
      <c r="N25" s="2"/>
      <c r="O25" s="2"/>
      <c r="P25" s="2"/>
    </row>
    <row r="26" spans="1:16" ht="14.4" x14ac:dyDescent="0.3">
      <c r="A26" s="45"/>
      <c r="B26" s="170"/>
      <c r="E26" s="4"/>
      <c r="M26" s="171"/>
      <c r="N26" s="2"/>
      <c r="O26" s="2"/>
      <c r="P26" s="2"/>
    </row>
    <row r="27" spans="1:16" ht="14.4" x14ac:dyDescent="0.3">
      <c r="A27" s="210" t="s">
        <v>26</v>
      </c>
      <c r="B27" s="211">
        <f>SUM(B14:B26)</f>
        <v>0</v>
      </c>
      <c r="E27" s="226"/>
      <c r="F27" s="235"/>
      <c r="M27" s="171"/>
      <c r="N27" s="2"/>
      <c r="O27" s="2"/>
      <c r="P27" s="2"/>
    </row>
    <row r="28" spans="1:16" x14ac:dyDescent="0.25">
      <c r="D28" s="3"/>
      <c r="M28" s="171"/>
      <c r="N28" s="2"/>
      <c r="O28" s="2"/>
      <c r="P28" s="2"/>
    </row>
    <row r="29" spans="1:16" x14ac:dyDescent="0.25">
      <c r="A29" s="44" t="s">
        <v>0</v>
      </c>
      <c r="B29" s="193"/>
      <c r="D29" s="223" t="s">
        <v>103</v>
      </c>
      <c r="E29" s="223"/>
    </row>
    <row r="30" spans="1:16" x14ac:dyDescent="0.25">
      <c r="A30" s="45" t="s">
        <v>58</v>
      </c>
      <c r="B30" s="46"/>
      <c r="D30" s="3"/>
      <c r="E30" s="3"/>
    </row>
    <row r="31" spans="1:16" x14ac:dyDescent="0.25">
      <c r="A31" s="45" t="s">
        <v>80</v>
      </c>
      <c r="B31" s="46"/>
      <c r="D31" s="235"/>
    </row>
    <row r="32" spans="1:16" x14ac:dyDescent="0.25">
      <c r="A32" s="45" t="s">
        <v>81</v>
      </c>
      <c r="B32" s="46"/>
      <c r="D32" s="236">
        <f>SUM(D30:D31)</f>
        <v>0</v>
      </c>
    </row>
    <row r="33" spans="1:2" x14ac:dyDescent="0.25">
      <c r="A33" s="45" t="s">
        <v>82</v>
      </c>
      <c r="B33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346"/>
  <sheetViews>
    <sheetView workbookViewId="0">
      <selection activeCell="G19" sqref="G19"/>
    </sheetView>
  </sheetViews>
  <sheetFormatPr defaultColWidth="9.109375" defaultRowHeight="14.4" x14ac:dyDescent="0.25"/>
  <cols>
    <col min="1" max="1" width="10.5546875" style="57" bestFit="1" customWidth="1"/>
    <col min="2" max="2" width="25.5546875" style="57" bestFit="1" customWidth="1"/>
    <col min="3" max="3" width="15.6640625" style="57" bestFit="1" customWidth="1"/>
    <col min="4" max="4" width="13.77734375" style="57" customWidth="1"/>
    <col min="5" max="5" width="22.109375" style="57" customWidth="1"/>
    <col min="6" max="6" width="17.77734375" style="57" bestFit="1" customWidth="1"/>
    <col min="7" max="7" width="10" style="56" bestFit="1" customWidth="1"/>
    <col min="8" max="16384" width="9.109375" style="57"/>
  </cols>
  <sheetData>
    <row r="1" spans="1:66" x14ac:dyDescent="0.25">
      <c r="A1" s="272" t="s">
        <v>98</v>
      </c>
      <c r="B1" s="272"/>
      <c r="C1" s="165"/>
      <c r="D1" s="167"/>
      <c r="E1" s="167"/>
      <c r="F1" s="168" t="s">
        <v>97</v>
      </c>
      <c r="G1" s="169"/>
    </row>
    <row r="2" spans="1:66" x14ac:dyDescent="0.25">
      <c r="A2" s="165"/>
      <c r="B2" s="166"/>
      <c r="C2" s="166"/>
      <c r="D2" s="167"/>
      <c r="E2" s="167"/>
      <c r="F2" s="168"/>
      <c r="G2" s="169"/>
    </row>
    <row r="3" spans="1:66" s="164" customFormat="1" ht="19.2" customHeight="1" x14ac:dyDescent="0.25">
      <c r="A3" s="159" t="s">
        <v>0</v>
      </c>
      <c r="B3" s="160" t="s">
        <v>68</v>
      </c>
      <c r="C3" s="160" t="s">
        <v>205</v>
      </c>
      <c r="D3" s="159" t="s">
        <v>69</v>
      </c>
      <c r="E3" s="159" t="s">
        <v>70</v>
      </c>
      <c r="F3" s="159" t="s">
        <v>71</v>
      </c>
      <c r="G3" s="161" t="s">
        <v>5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</row>
    <row r="4" spans="1:66" x14ac:dyDescent="0.25">
      <c r="A4" s="209">
        <v>45756</v>
      </c>
      <c r="B4" s="239" t="s">
        <v>128</v>
      </c>
      <c r="C4" s="239"/>
      <c r="D4" s="239">
        <v>686049501</v>
      </c>
      <c r="E4" s="239" t="s">
        <v>131</v>
      </c>
      <c r="F4" s="2" t="s">
        <v>134</v>
      </c>
      <c r="G4" s="240">
        <v>7</v>
      </c>
    </row>
    <row r="5" spans="1:66" x14ac:dyDescent="0.25">
      <c r="A5" s="209">
        <v>45786</v>
      </c>
      <c r="B5" s="239" t="s">
        <v>128</v>
      </c>
      <c r="C5" s="239"/>
      <c r="D5" s="239">
        <v>686049501</v>
      </c>
      <c r="E5" s="239" t="s">
        <v>131</v>
      </c>
      <c r="F5" s="2" t="s">
        <v>134</v>
      </c>
      <c r="G5" s="240">
        <v>7</v>
      </c>
      <c r="H5" s="58"/>
      <c r="I5" s="60"/>
      <c r="N5" s="60"/>
    </row>
    <row r="6" spans="1:66" x14ac:dyDescent="0.25">
      <c r="A6" s="209">
        <v>45798</v>
      </c>
      <c r="B6" s="239" t="s">
        <v>122</v>
      </c>
      <c r="C6" s="239"/>
      <c r="D6" s="239">
        <v>752539027</v>
      </c>
      <c r="E6" s="239" t="s">
        <v>132</v>
      </c>
      <c r="F6" s="2" t="s">
        <v>134</v>
      </c>
      <c r="G6" s="240">
        <v>1.2</v>
      </c>
      <c r="H6" s="58"/>
      <c r="I6" s="60"/>
      <c r="N6" s="60"/>
    </row>
    <row r="7" spans="1:66" x14ac:dyDescent="0.25">
      <c r="A7" s="209">
        <v>45818</v>
      </c>
      <c r="B7" s="239" t="s">
        <v>128</v>
      </c>
      <c r="C7" s="239"/>
      <c r="D7" s="239">
        <v>686049501</v>
      </c>
      <c r="E7" s="239" t="s">
        <v>131</v>
      </c>
      <c r="F7" s="2" t="s">
        <v>134</v>
      </c>
      <c r="G7" s="240">
        <v>7</v>
      </c>
      <c r="H7" s="58"/>
      <c r="I7" s="60"/>
      <c r="N7" s="60"/>
    </row>
    <row r="8" spans="1:66" x14ac:dyDescent="0.25">
      <c r="A8" s="209">
        <v>45829</v>
      </c>
      <c r="B8" s="239" t="s">
        <v>122</v>
      </c>
      <c r="C8" s="239"/>
      <c r="D8" s="239">
        <v>752539027</v>
      </c>
      <c r="E8" s="239" t="s">
        <v>132</v>
      </c>
      <c r="F8" s="2" t="s">
        <v>134</v>
      </c>
      <c r="G8" s="240">
        <v>1.2</v>
      </c>
      <c r="H8" s="58"/>
      <c r="I8" s="60"/>
      <c r="N8" s="60"/>
    </row>
    <row r="9" spans="1:66" x14ac:dyDescent="0.25">
      <c r="A9" s="209">
        <v>45838</v>
      </c>
      <c r="B9" s="239" t="s">
        <v>129</v>
      </c>
      <c r="C9" s="239">
        <v>206153</v>
      </c>
      <c r="D9" s="239">
        <v>178142007</v>
      </c>
      <c r="E9" s="239" t="s">
        <v>108</v>
      </c>
      <c r="F9" s="2" t="s">
        <v>134</v>
      </c>
      <c r="G9" s="240">
        <v>6</v>
      </c>
      <c r="H9" s="58"/>
      <c r="I9" s="60"/>
      <c r="N9" s="60"/>
    </row>
    <row r="10" spans="1:66" x14ac:dyDescent="0.25">
      <c r="A10" s="209">
        <v>45847</v>
      </c>
      <c r="B10" s="239" t="s">
        <v>128</v>
      </c>
      <c r="C10" s="239"/>
      <c r="D10" s="239">
        <v>686049501</v>
      </c>
      <c r="E10" s="239" t="s">
        <v>131</v>
      </c>
      <c r="F10" s="2" t="s">
        <v>134</v>
      </c>
      <c r="G10" s="240">
        <v>7</v>
      </c>
      <c r="H10" s="58"/>
      <c r="I10" s="60"/>
      <c r="N10" s="60"/>
    </row>
    <row r="11" spans="1:66" x14ac:dyDescent="0.25">
      <c r="A11" s="209">
        <v>45882</v>
      </c>
      <c r="B11" s="239" t="s">
        <v>128</v>
      </c>
      <c r="C11" s="239"/>
      <c r="D11" s="239">
        <v>686049501</v>
      </c>
      <c r="E11" s="239" t="s">
        <v>131</v>
      </c>
      <c r="F11" s="2" t="s">
        <v>134</v>
      </c>
      <c r="G11" s="240">
        <v>7</v>
      </c>
      <c r="N11" s="60"/>
    </row>
    <row r="12" spans="1:66" x14ac:dyDescent="0.25">
      <c r="A12" s="209">
        <v>45890</v>
      </c>
      <c r="B12" s="239" t="s">
        <v>122</v>
      </c>
      <c r="C12" s="239">
        <v>203050059860</v>
      </c>
      <c r="D12" s="239">
        <v>752539027</v>
      </c>
      <c r="E12" s="239" t="s">
        <v>132</v>
      </c>
      <c r="F12" s="2" t="s">
        <v>134</v>
      </c>
      <c r="G12" s="240">
        <v>1.2</v>
      </c>
      <c r="N12" s="60"/>
    </row>
    <row r="13" spans="1:66" x14ac:dyDescent="0.25">
      <c r="A13" s="209">
        <v>45896</v>
      </c>
      <c r="B13" s="239" t="s">
        <v>130</v>
      </c>
      <c r="C13" s="239"/>
      <c r="D13" s="239">
        <v>380237463</v>
      </c>
      <c r="E13" s="239" t="s">
        <v>133</v>
      </c>
      <c r="F13" s="2" t="s">
        <v>134</v>
      </c>
      <c r="G13" s="240">
        <v>8.4</v>
      </c>
      <c r="I13" s="58"/>
      <c r="N13" s="60"/>
    </row>
    <row r="14" spans="1:66" x14ac:dyDescent="0.25">
      <c r="A14" s="241"/>
      <c r="B14" s="244" t="s">
        <v>135</v>
      </c>
      <c r="C14" s="244"/>
      <c r="D14" s="242"/>
      <c r="E14" s="242"/>
      <c r="F14" s="243"/>
      <c r="G14" s="243"/>
      <c r="I14" s="58"/>
      <c r="N14" s="60"/>
    </row>
    <row r="15" spans="1:66" x14ac:dyDescent="0.25">
      <c r="A15" s="261">
        <v>45930</v>
      </c>
      <c r="B15" s="264" t="s">
        <v>129</v>
      </c>
      <c r="C15" s="263">
        <v>207183</v>
      </c>
      <c r="D15" s="9">
        <v>178142007</v>
      </c>
      <c r="E15" s="9" t="s">
        <v>108</v>
      </c>
      <c r="F15" s="56" t="s">
        <v>134</v>
      </c>
      <c r="G15" s="56">
        <v>6</v>
      </c>
      <c r="I15" s="58"/>
      <c r="N15" s="60"/>
    </row>
    <row r="16" spans="1:66" x14ac:dyDescent="0.25">
      <c r="A16" s="261">
        <v>45938</v>
      </c>
      <c r="B16" s="9" t="s">
        <v>128</v>
      </c>
      <c r="C16" s="9">
        <v>51930472</v>
      </c>
      <c r="D16" s="9">
        <v>686049501</v>
      </c>
      <c r="E16" s="9" t="s">
        <v>131</v>
      </c>
      <c r="F16" s="56" t="s">
        <v>134</v>
      </c>
      <c r="G16" s="56">
        <v>7</v>
      </c>
      <c r="N16" s="60"/>
    </row>
    <row r="17" spans="1:14" x14ac:dyDescent="0.25">
      <c r="A17" s="261">
        <v>45968</v>
      </c>
      <c r="B17" s="9" t="s">
        <v>219</v>
      </c>
      <c r="C17" s="9">
        <v>150296</v>
      </c>
      <c r="D17" s="9">
        <v>832510264</v>
      </c>
      <c r="E17" s="9" t="s">
        <v>220</v>
      </c>
      <c r="F17" s="56" t="s">
        <v>134</v>
      </c>
      <c r="G17" s="56">
        <v>199.6</v>
      </c>
      <c r="N17" s="60"/>
    </row>
    <row r="18" spans="1:14" x14ac:dyDescent="0.25">
      <c r="A18" s="261">
        <v>45985</v>
      </c>
      <c r="B18" s="9" t="s">
        <v>214</v>
      </c>
      <c r="C18" s="9" t="s">
        <v>221</v>
      </c>
      <c r="D18" s="9">
        <v>925252728</v>
      </c>
      <c r="E18" s="9" t="s">
        <v>222</v>
      </c>
      <c r="F18" s="56" t="s">
        <v>134</v>
      </c>
      <c r="G18" s="56">
        <v>254</v>
      </c>
      <c r="N18" s="60"/>
    </row>
    <row r="19" spans="1:14" x14ac:dyDescent="0.25">
      <c r="A19" s="261">
        <v>45999</v>
      </c>
      <c r="B19" s="52" t="s">
        <v>128</v>
      </c>
      <c r="C19" s="9">
        <v>52792118</v>
      </c>
      <c r="D19" s="9">
        <v>686049501</v>
      </c>
      <c r="E19" s="9" t="s">
        <v>131</v>
      </c>
      <c r="F19" s="191" t="s">
        <v>134</v>
      </c>
      <c r="G19" s="56">
        <v>7</v>
      </c>
    </row>
    <row r="20" spans="1:14" x14ac:dyDescent="0.25">
      <c r="A20" s="261"/>
      <c r="B20" s="52"/>
      <c r="C20" s="52"/>
      <c r="D20" s="9"/>
      <c r="E20" s="9"/>
      <c r="F20" s="191"/>
    </row>
    <row r="21" spans="1:14" x14ac:dyDescent="0.25">
      <c r="A21" s="262"/>
      <c r="B21" s="52"/>
      <c r="C21" s="52"/>
      <c r="D21" s="9"/>
      <c r="E21" s="9"/>
      <c r="F21" s="191"/>
    </row>
    <row r="22" spans="1:14" x14ac:dyDescent="0.25">
      <c r="A22" s="190"/>
      <c r="B22" s="52"/>
      <c r="C22" s="52"/>
      <c r="D22" s="9"/>
      <c r="E22" s="9"/>
      <c r="F22" s="56"/>
      <c r="N22" s="60"/>
    </row>
    <row r="23" spans="1:14" x14ac:dyDescent="0.25">
      <c r="A23" s="190"/>
      <c r="B23" s="52"/>
      <c r="C23" s="52"/>
      <c r="D23" s="9"/>
      <c r="E23" s="9"/>
      <c r="F23" s="56"/>
      <c r="N23" s="60"/>
    </row>
    <row r="24" spans="1:14" x14ac:dyDescent="0.25">
      <c r="A24" s="199"/>
      <c r="B24" s="192"/>
      <c r="C24" s="192"/>
      <c r="D24" s="9"/>
      <c r="E24" s="9"/>
      <c r="F24" s="56"/>
      <c r="I24" s="58"/>
      <c r="N24" s="60"/>
    </row>
    <row r="25" spans="1:14" x14ac:dyDescent="0.25">
      <c r="A25" s="197"/>
      <c r="B25" s="52"/>
      <c r="C25" s="52"/>
      <c r="D25" s="9"/>
      <c r="E25" s="9"/>
      <c r="F25" s="191"/>
    </row>
    <row r="26" spans="1:14" x14ac:dyDescent="0.25">
      <c r="A26" s="197"/>
      <c r="B26" s="52"/>
      <c r="C26" s="52"/>
      <c r="D26" s="9"/>
      <c r="E26" s="9"/>
      <c r="F26" s="56"/>
    </row>
    <row r="27" spans="1:14" x14ac:dyDescent="0.25">
      <c r="A27" s="197"/>
      <c r="B27" s="52"/>
      <c r="C27" s="52"/>
      <c r="D27" s="9"/>
      <c r="E27" s="9"/>
      <c r="F27" s="56"/>
    </row>
    <row r="28" spans="1:14" x14ac:dyDescent="0.25">
      <c r="A28" s="197"/>
      <c r="B28" s="52"/>
      <c r="C28" s="52"/>
      <c r="D28" s="9"/>
      <c r="E28" s="9"/>
      <c r="F28" s="191"/>
    </row>
    <row r="29" spans="1:14" x14ac:dyDescent="0.25">
      <c r="A29" s="197"/>
      <c r="B29" s="52"/>
      <c r="C29" s="52"/>
      <c r="D29" s="9"/>
      <c r="E29" s="9"/>
      <c r="F29" s="191"/>
    </row>
    <row r="30" spans="1:14" x14ac:dyDescent="0.25">
      <c r="A30" s="197"/>
      <c r="B30" s="52"/>
      <c r="C30" s="52"/>
      <c r="D30" s="9"/>
      <c r="E30" s="9"/>
      <c r="F30" s="56"/>
    </row>
    <row r="31" spans="1:14" x14ac:dyDescent="0.25">
      <c r="A31" s="197"/>
      <c r="B31" s="192"/>
      <c r="C31" s="192"/>
      <c r="D31" s="9"/>
      <c r="E31" s="9"/>
      <c r="F31" s="56"/>
    </row>
    <row r="32" spans="1:14" x14ac:dyDescent="0.25">
      <c r="A32" s="197"/>
      <c r="B32" s="52"/>
      <c r="C32" s="52"/>
      <c r="D32" s="9"/>
      <c r="E32" s="9"/>
      <c r="F32" s="191"/>
    </row>
    <row r="33" spans="1:14" x14ac:dyDescent="0.25">
      <c r="A33" s="197"/>
      <c r="B33" s="52"/>
      <c r="C33" s="52"/>
      <c r="D33" s="9"/>
      <c r="E33" s="9"/>
      <c r="F33" s="191"/>
    </row>
    <row r="34" spans="1:14" x14ac:dyDescent="0.25">
      <c r="A34" s="197"/>
      <c r="B34" s="52"/>
      <c r="C34" s="52"/>
      <c r="D34" s="9"/>
      <c r="E34" s="9"/>
      <c r="F34" s="191"/>
    </row>
    <row r="35" spans="1:14" x14ac:dyDescent="0.25">
      <c r="A35" s="197"/>
      <c r="B35" s="52"/>
      <c r="C35" s="52"/>
      <c r="D35" s="9"/>
      <c r="E35" s="9"/>
      <c r="F35" s="191"/>
    </row>
    <row r="36" spans="1:14" x14ac:dyDescent="0.25">
      <c r="A36" s="197"/>
      <c r="B36" s="52"/>
      <c r="C36" s="52"/>
      <c r="D36" s="9"/>
      <c r="E36" s="9"/>
      <c r="F36" s="191"/>
    </row>
    <row r="37" spans="1:14" x14ac:dyDescent="0.25">
      <c r="A37" s="197"/>
      <c r="B37" s="52"/>
      <c r="C37" s="52"/>
      <c r="D37" s="9"/>
      <c r="E37" s="9"/>
      <c r="F37" s="56"/>
    </row>
    <row r="38" spans="1:14" x14ac:dyDescent="0.25">
      <c r="A38" s="197"/>
      <c r="B38" s="52"/>
      <c r="C38" s="52"/>
      <c r="D38" s="52"/>
      <c r="E38" s="9"/>
      <c r="F38" s="191"/>
    </row>
    <row r="39" spans="1:14" x14ac:dyDescent="0.25">
      <c r="A39" s="197"/>
      <c r="B39" s="52"/>
      <c r="C39" s="52"/>
      <c r="D39" s="9"/>
      <c r="E39" s="9"/>
      <c r="F39" s="191"/>
    </row>
    <row r="40" spans="1:14" x14ac:dyDescent="0.25">
      <c r="A40" s="197"/>
      <c r="B40" s="52"/>
      <c r="C40" s="52"/>
      <c r="D40" s="9"/>
      <c r="E40" s="9"/>
      <c r="F40" s="56"/>
      <c r="N40" s="60"/>
    </row>
    <row r="41" spans="1:14" x14ac:dyDescent="0.25">
      <c r="A41" s="197"/>
      <c r="B41" s="52"/>
      <c r="C41" s="52"/>
      <c r="D41" s="9"/>
      <c r="E41" s="9"/>
      <c r="F41" s="56"/>
      <c r="N41" s="60"/>
    </row>
    <row r="42" spans="1:14" x14ac:dyDescent="0.25">
      <c r="A42" s="197"/>
      <c r="B42" s="192"/>
      <c r="C42" s="192"/>
      <c r="D42" s="9"/>
      <c r="E42" s="9"/>
      <c r="F42" s="56"/>
      <c r="N42" s="60"/>
    </row>
    <row r="43" spans="1:14" x14ac:dyDescent="0.25">
      <c r="A43" s="197"/>
      <c r="B43" s="52"/>
      <c r="C43" s="52"/>
      <c r="D43" s="9"/>
      <c r="E43" s="9"/>
      <c r="F43" s="191"/>
      <c r="N43" s="60"/>
    </row>
    <row r="44" spans="1:14" x14ac:dyDescent="0.25">
      <c r="A44" s="197"/>
      <c r="B44" s="52"/>
      <c r="C44" s="52"/>
      <c r="D44" s="9"/>
      <c r="E44" s="9"/>
      <c r="F44" s="56"/>
      <c r="N44" s="60"/>
    </row>
    <row r="45" spans="1:14" x14ac:dyDescent="0.25">
      <c r="A45" s="197"/>
      <c r="B45" s="52"/>
      <c r="C45" s="52"/>
      <c r="D45" s="9"/>
      <c r="E45" s="9"/>
      <c r="F45" s="191"/>
      <c r="N45" s="60"/>
    </row>
    <row r="46" spans="1:14" x14ac:dyDescent="0.25">
      <c r="A46" s="197"/>
      <c r="B46" s="192"/>
      <c r="C46" s="192"/>
      <c r="D46" s="9"/>
      <c r="E46" s="9"/>
      <c r="F46" s="56"/>
      <c r="N46" s="60"/>
    </row>
    <row r="47" spans="1:14" x14ac:dyDescent="0.25">
      <c r="A47" s="197"/>
      <c r="B47" s="9"/>
      <c r="C47" s="9"/>
      <c r="D47" s="9"/>
      <c r="E47" s="9"/>
      <c r="F47" s="56"/>
      <c r="N47" s="60"/>
    </row>
    <row r="48" spans="1:14" x14ac:dyDescent="0.25">
      <c r="A48" s="197"/>
      <c r="B48" s="52"/>
      <c r="C48" s="52"/>
      <c r="D48" s="9"/>
      <c r="E48" s="206"/>
      <c r="F48" s="56"/>
      <c r="N48" s="60"/>
    </row>
    <row r="49" spans="1:14" x14ac:dyDescent="0.25">
      <c r="A49" s="197"/>
      <c r="B49" s="52"/>
      <c r="C49" s="52"/>
      <c r="D49" s="9"/>
      <c r="E49" s="9"/>
      <c r="F49" s="56"/>
      <c r="N49" s="60"/>
    </row>
    <row r="50" spans="1:14" x14ac:dyDescent="0.25">
      <c r="A50" s="197"/>
      <c r="B50" s="52"/>
      <c r="C50" s="52"/>
      <c r="D50" s="9"/>
      <c r="E50" s="9"/>
      <c r="F50" s="56"/>
      <c r="N50" s="60"/>
    </row>
    <row r="51" spans="1:14" x14ac:dyDescent="0.25">
      <c r="A51" s="197"/>
      <c r="B51" s="52"/>
      <c r="C51" s="52"/>
      <c r="D51" s="9"/>
      <c r="E51" s="9"/>
      <c r="F51" s="191"/>
      <c r="N51" s="60"/>
    </row>
    <row r="52" spans="1:14" x14ac:dyDescent="0.25">
      <c r="A52" s="197"/>
      <c r="B52" s="192"/>
      <c r="C52" s="192"/>
      <c r="D52" s="9"/>
      <c r="E52" s="9"/>
      <c r="F52" s="56"/>
      <c r="N52" s="60"/>
    </row>
    <row r="53" spans="1:14" x14ac:dyDescent="0.25">
      <c r="A53" s="197"/>
      <c r="B53" s="52"/>
      <c r="C53" s="52"/>
      <c r="D53" s="9"/>
      <c r="E53" s="9"/>
      <c r="F53" s="56"/>
      <c r="N53" s="60"/>
    </row>
    <row r="54" spans="1:14" x14ac:dyDescent="0.25">
      <c r="A54" s="197"/>
      <c r="B54" s="192"/>
      <c r="C54" s="192"/>
      <c r="D54" s="9"/>
      <c r="E54" s="9"/>
      <c r="F54" s="56"/>
      <c r="N54" s="60"/>
    </row>
    <row r="55" spans="1:14" x14ac:dyDescent="0.25">
      <c r="A55" s="197"/>
      <c r="B55" s="52"/>
      <c r="C55" s="52"/>
      <c r="D55" s="9"/>
      <c r="E55" s="9"/>
      <c r="F55" s="191"/>
      <c r="N55" s="60"/>
    </row>
    <row r="56" spans="1:14" x14ac:dyDescent="0.25">
      <c r="A56" s="197"/>
      <c r="B56" s="52"/>
      <c r="C56" s="52"/>
      <c r="D56" s="9"/>
      <c r="E56" s="9"/>
      <c r="F56" s="191"/>
      <c r="N56" s="60"/>
    </row>
    <row r="57" spans="1:14" x14ac:dyDescent="0.25">
      <c r="A57" s="197"/>
      <c r="B57" s="9"/>
      <c r="C57" s="9"/>
      <c r="D57" s="9"/>
      <c r="E57" s="9"/>
      <c r="F57" s="56"/>
      <c r="N57" s="60"/>
    </row>
    <row r="58" spans="1:14" x14ac:dyDescent="0.25">
      <c r="A58" s="197"/>
      <c r="B58" s="52"/>
      <c r="C58" s="52"/>
      <c r="D58" s="9"/>
      <c r="E58" s="9"/>
      <c r="F58" s="191"/>
      <c r="N58" s="60"/>
    </row>
    <row r="59" spans="1:14" x14ac:dyDescent="0.3">
      <c r="A59" s="197"/>
      <c r="B59" s="9"/>
      <c r="C59" s="9"/>
      <c r="D59" s="9"/>
      <c r="E59" s="9"/>
      <c r="F59" s="56"/>
      <c r="G59" s="108"/>
      <c r="N59" s="60"/>
    </row>
    <row r="60" spans="1:14" x14ac:dyDescent="0.25">
      <c r="A60" s="197"/>
      <c r="B60" s="52"/>
      <c r="C60" s="52"/>
      <c r="D60" s="9"/>
      <c r="E60" s="9"/>
      <c r="F60" s="191"/>
      <c r="N60" s="60"/>
    </row>
    <row r="61" spans="1:14" x14ac:dyDescent="0.25">
      <c r="A61" s="197"/>
      <c r="B61" s="52"/>
      <c r="C61" s="52"/>
      <c r="D61" s="9"/>
      <c r="E61" s="9"/>
      <c r="F61" s="191"/>
      <c r="N61" s="60"/>
    </row>
    <row r="62" spans="1:14" x14ac:dyDescent="0.25">
      <c r="A62" s="197"/>
      <c r="B62" s="52"/>
      <c r="C62" s="52"/>
      <c r="D62" s="9"/>
      <c r="E62" s="9"/>
      <c r="F62" s="207"/>
      <c r="N62" s="60"/>
    </row>
    <row r="63" spans="1:14" x14ac:dyDescent="0.25">
      <c r="A63" s="197"/>
      <c r="B63" s="52"/>
      <c r="C63" s="52"/>
      <c r="D63" s="9"/>
      <c r="E63" s="9"/>
      <c r="F63" s="56"/>
      <c r="N63" s="60"/>
    </row>
    <row r="64" spans="1:14" x14ac:dyDescent="0.25">
      <c r="A64" s="197"/>
      <c r="B64" s="52"/>
      <c r="C64" s="52"/>
      <c r="D64" s="9"/>
      <c r="E64" s="9"/>
      <c r="F64" s="207"/>
      <c r="N64" s="60"/>
    </row>
    <row r="65" spans="1:14" x14ac:dyDescent="0.25">
      <c r="A65" s="197"/>
      <c r="B65" s="192"/>
      <c r="C65" s="192"/>
      <c r="D65" s="9"/>
      <c r="E65" s="9"/>
      <c r="F65" s="56"/>
      <c r="N65" s="60"/>
    </row>
    <row r="66" spans="1:14" x14ac:dyDescent="0.25">
      <c r="A66" s="197"/>
      <c r="B66" s="52"/>
      <c r="C66" s="52"/>
      <c r="D66" s="9"/>
      <c r="E66" s="9"/>
      <c r="F66" s="191"/>
      <c r="N66" s="60"/>
    </row>
    <row r="67" spans="1:14" x14ac:dyDescent="0.25">
      <c r="A67" s="197"/>
      <c r="B67" s="9"/>
      <c r="C67" s="9"/>
      <c r="D67" s="9"/>
      <c r="E67" s="9"/>
      <c r="F67" s="56"/>
      <c r="N67" s="60"/>
    </row>
    <row r="68" spans="1:14" x14ac:dyDescent="0.25">
      <c r="A68" s="197"/>
      <c r="B68" s="52"/>
      <c r="C68" s="52"/>
      <c r="D68" s="9"/>
      <c r="E68" s="9"/>
      <c r="F68" s="207"/>
      <c r="N68" s="60"/>
    </row>
    <row r="69" spans="1:14" x14ac:dyDescent="0.25">
      <c r="A69" s="197"/>
      <c r="B69" s="52"/>
      <c r="C69" s="52"/>
      <c r="D69" s="9"/>
      <c r="E69" s="9"/>
      <c r="F69" s="207"/>
      <c r="N69" s="60"/>
    </row>
    <row r="70" spans="1:14" x14ac:dyDescent="0.25">
      <c r="A70" s="197"/>
      <c r="B70" s="52"/>
      <c r="C70" s="52"/>
      <c r="D70" s="9"/>
      <c r="E70" s="9"/>
      <c r="F70" s="207"/>
      <c r="N70" s="60"/>
    </row>
    <row r="71" spans="1:14" x14ac:dyDescent="0.25">
      <c r="A71" s="197"/>
      <c r="B71" s="52"/>
      <c r="C71" s="52"/>
      <c r="D71" s="9"/>
      <c r="E71" s="9"/>
      <c r="F71" s="56"/>
      <c r="N71" s="60"/>
    </row>
    <row r="72" spans="1:14" x14ac:dyDescent="0.25">
      <c r="A72" s="197"/>
      <c r="B72" s="52"/>
      <c r="C72" s="52"/>
      <c r="D72" s="9"/>
      <c r="E72" s="9"/>
      <c r="F72" s="207"/>
      <c r="N72" s="60"/>
    </row>
    <row r="73" spans="1:14" x14ac:dyDescent="0.25">
      <c r="A73" s="197"/>
      <c r="B73" s="52"/>
      <c r="C73" s="52"/>
      <c r="D73" s="9"/>
      <c r="E73" s="9"/>
      <c r="F73" s="207"/>
      <c r="N73" s="60"/>
    </row>
    <row r="74" spans="1:14" x14ac:dyDescent="0.25">
      <c r="A74" s="197"/>
      <c r="B74" s="192"/>
      <c r="C74" s="192"/>
      <c r="D74" s="9"/>
      <c r="E74" s="9"/>
      <c r="F74" s="56"/>
      <c r="N74" s="60"/>
    </row>
    <row r="75" spans="1:14" x14ac:dyDescent="0.25">
      <c r="A75" s="197"/>
      <c r="B75" s="52"/>
      <c r="C75" s="52"/>
      <c r="D75" s="9"/>
      <c r="E75" s="9"/>
      <c r="F75" s="207"/>
      <c r="N75" s="60"/>
    </row>
    <row r="76" spans="1:14" x14ac:dyDescent="0.25">
      <c r="A76" s="197"/>
      <c r="B76" s="52"/>
      <c r="C76" s="52"/>
      <c r="D76" s="9"/>
      <c r="E76" s="9"/>
      <c r="F76" s="207"/>
      <c r="N76" s="60"/>
    </row>
    <row r="77" spans="1:14" x14ac:dyDescent="0.25">
      <c r="A77" s="197"/>
      <c r="B77" s="52"/>
      <c r="C77" s="52"/>
      <c r="D77" s="9"/>
      <c r="E77" s="9"/>
      <c r="F77" s="207"/>
      <c r="N77" s="60"/>
    </row>
    <row r="78" spans="1:14" x14ac:dyDescent="0.25">
      <c r="A78" s="197"/>
      <c r="B78" s="52"/>
      <c r="C78" s="52"/>
      <c r="D78" s="9"/>
      <c r="E78" s="9"/>
      <c r="F78" s="207"/>
      <c r="N78" s="60"/>
    </row>
    <row r="79" spans="1:14" x14ac:dyDescent="0.25">
      <c r="A79" s="9"/>
      <c r="B79" s="9"/>
      <c r="C79" s="9"/>
      <c r="D79" s="9"/>
      <c r="E79" s="9"/>
      <c r="F79" s="55"/>
      <c r="G79" s="56">
        <f>SUM(G4:G77)</f>
        <v>526.6</v>
      </c>
      <c r="N79" s="59"/>
    </row>
    <row r="80" spans="1:14" x14ac:dyDescent="0.25">
      <c r="A80" s="9"/>
      <c r="B80" s="9"/>
      <c r="C80" s="9"/>
      <c r="D80" s="9"/>
      <c r="E80" s="9"/>
      <c r="F80" s="55"/>
    </row>
    <row r="81" spans="1:14" x14ac:dyDescent="0.25">
      <c r="A81" s="9"/>
      <c r="B81" s="9"/>
      <c r="C81" s="9"/>
      <c r="D81" s="9"/>
      <c r="E81" s="9"/>
      <c r="F81" s="55"/>
    </row>
    <row r="82" spans="1:14" x14ac:dyDescent="0.25">
      <c r="A82" s="9"/>
      <c r="B82" s="9"/>
      <c r="C82" s="9"/>
      <c r="D82" s="9"/>
      <c r="E82" s="9"/>
      <c r="F82" s="55"/>
      <c r="N82" s="58"/>
    </row>
    <row r="83" spans="1:14" x14ac:dyDescent="0.25">
      <c r="A83" s="9"/>
      <c r="B83" s="9"/>
      <c r="C83" s="9"/>
      <c r="D83" s="9"/>
      <c r="E83" s="9"/>
      <c r="F83" s="54"/>
    </row>
    <row r="84" spans="1:14" x14ac:dyDescent="0.25">
      <c r="A84" s="9"/>
      <c r="B84" s="9"/>
      <c r="C84" s="9"/>
      <c r="D84" s="9"/>
      <c r="E84" s="9"/>
      <c r="F84" s="54"/>
    </row>
    <row r="85" spans="1:14" x14ac:dyDescent="0.25">
      <c r="A85" s="9"/>
      <c r="B85" s="9"/>
      <c r="C85" s="9"/>
      <c r="D85" s="9"/>
      <c r="E85" s="9"/>
      <c r="F85" s="54"/>
    </row>
    <row r="86" spans="1:14" x14ac:dyDescent="0.25">
      <c r="A86" s="9"/>
      <c r="B86" s="9"/>
      <c r="C86" s="9"/>
      <c r="D86" s="9"/>
      <c r="E86" s="9"/>
      <c r="F86" s="54"/>
    </row>
    <row r="87" spans="1:14" x14ac:dyDescent="0.25">
      <c r="A87" s="9"/>
      <c r="B87" s="9"/>
      <c r="C87" s="9"/>
      <c r="D87" s="9"/>
      <c r="E87" s="9"/>
      <c r="F87" s="54"/>
    </row>
    <row r="88" spans="1:14" x14ac:dyDescent="0.25">
      <c r="A88" s="9"/>
      <c r="B88" s="9"/>
      <c r="C88" s="9"/>
      <c r="D88" s="9"/>
      <c r="E88" s="9"/>
      <c r="F88" s="54"/>
    </row>
    <row r="89" spans="1:14" x14ac:dyDescent="0.25">
      <c r="A89" s="9"/>
      <c r="B89" s="9"/>
      <c r="C89" s="9"/>
      <c r="D89" s="9"/>
      <c r="E89" s="9"/>
      <c r="F89" s="54"/>
    </row>
    <row r="90" spans="1:14" x14ac:dyDescent="0.25">
      <c r="A90" s="9"/>
      <c r="B90" s="9"/>
      <c r="C90" s="9"/>
      <c r="D90" s="9"/>
      <c r="E90" s="9"/>
      <c r="F90" s="54"/>
    </row>
    <row r="91" spans="1:14" x14ac:dyDescent="0.25">
      <c r="A91" s="9"/>
      <c r="B91" s="9"/>
      <c r="C91" s="9"/>
      <c r="D91" s="9"/>
      <c r="E91" s="9"/>
      <c r="F91" s="54"/>
    </row>
    <row r="92" spans="1:14" x14ac:dyDescent="0.25">
      <c r="A92" s="9"/>
      <c r="B92" s="9"/>
      <c r="C92" s="9"/>
      <c r="D92" s="9"/>
      <c r="E92" s="9"/>
      <c r="F92" s="54"/>
    </row>
    <row r="93" spans="1:14" x14ac:dyDescent="0.25">
      <c r="A93" s="9"/>
      <c r="B93" s="9"/>
      <c r="C93" s="9"/>
      <c r="D93" s="9"/>
      <c r="E93" s="9"/>
      <c r="F93" s="54"/>
    </row>
    <row r="94" spans="1:14" x14ac:dyDescent="0.25">
      <c r="A94" s="9"/>
      <c r="B94" s="9"/>
      <c r="C94" s="9"/>
      <c r="D94" s="9"/>
      <c r="E94" s="9"/>
      <c r="F94" s="54"/>
    </row>
    <row r="95" spans="1:14" x14ac:dyDescent="0.25">
      <c r="A95" s="9"/>
      <c r="B95" s="9"/>
      <c r="C95" s="9"/>
      <c r="D95" s="9"/>
      <c r="E95" s="9"/>
      <c r="F95" s="54"/>
    </row>
    <row r="96" spans="1:14" x14ac:dyDescent="0.25">
      <c r="A96" s="9"/>
      <c r="B96" s="9"/>
      <c r="C96" s="9"/>
      <c r="D96" s="9"/>
      <c r="E96" s="9"/>
      <c r="F96" s="54"/>
    </row>
    <row r="97" spans="1:7" x14ac:dyDescent="0.25">
      <c r="A97" s="9"/>
      <c r="B97" s="9"/>
      <c r="C97" s="9"/>
      <c r="D97" s="9"/>
      <c r="E97" s="9"/>
      <c r="F97" s="54"/>
    </row>
    <row r="98" spans="1:7" x14ac:dyDescent="0.25">
      <c r="A98" s="9"/>
      <c r="B98" s="9"/>
      <c r="C98" s="9"/>
      <c r="D98" s="9"/>
      <c r="E98" s="9"/>
      <c r="F98" s="54"/>
    </row>
    <row r="99" spans="1:7" x14ac:dyDescent="0.25">
      <c r="A99" s="9"/>
      <c r="B99" s="9"/>
      <c r="C99" s="9"/>
      <c r="D99" s="9"/>
      <c r="E99" s="9"/>
      <c r="F99" s="54"/>
    </row>
    <row r="100" spans="1:7" x14ac:dyDescent="0.25">
      <c r="A100" s="9"/>
      <c r="B100" s="9"/>
      <c r="C100" s="9"/>
      <c r="D100" s="9"/>
      <c r="E100" s="9"/>
      <c r="F100" s="54"/>
    </row>
    <row r="101" spans="1:7" x14ac:dyDescent="0.25">
      <c r="A101" s="9"/>
      <c r="B101" s="9"/>
      <c r="C101" s="9"/>
      <c r="D101" s="9"/>
      <c r="E101" s="9"/>
      <c r="F101" s="54"/>
    </row>
    <row r="102" spans="1:7" x14ac:dyDescent="0.25">
      <c r="A102" s="9"/>
      <c r="B102" s="9"/>
      <c r="C102" s="9"/>
      <c r="D102" s="9"/>
      <c r="E102" s="9"/>
      <c r="F102" s="54"/>
    </row>
    <row r="103" spans="1:7" x14ac:dyDescent="0.25">
      <c r="A103" s="9"/>
      <c r="B103" s="9"/>
      <c r="C103" s="9"/>
      <c r="D103" s="9"/>
      <c r="E103" s="9"/>
      <c r="F103" s="54"/>
    </row>
    <row r="104" spans="1:7" x14ac:dyDescent="0.25">
      <c r="G104" s="169"/>
    </row>
    <row r="105" spans="1:7" x14ac:dyDescent="0.25">
      <c r="G105" s="169"/>
    </row>
    <row r="106" spans="1:7" x14ac:dyDescent="0.25">
      <c r="G106" s="169"/>
    </row>
    <row r="107" spans="1:7" x14ac:dyDescent="0.25">
      <c r="G107" s="169"/>
    </row>
    <row r="108" spans="1:7" x14ac:dyDescent="0.25">
      <c r="G108" s="169"/>
    </row>
    <row r="109" spans="1:7" x14ac:dyDescent="0.25">
      <c r="G109" s="169"/>
    </row>
    <row r="110" spans="1:7" x14ac:dyDescent="0.25">
      <c r="G110" s="169"/>
    </row>
    <row r="111" spans="1:7" x14ac:dyDescent="0.25">
      <c r="G111" s="169"/>
    </row>
    <row r="112" spans="1:7" x14ac:dyDescent="0.25">
      <c r="G112" s="169"/>
    </row>
    <row r="113" spans="7:7" x14ac:dyDescent="0.25">
      <c r="G113" s="169"/>
    </row>
    <row r="114" spans="7:7" x14ac:dyDescent="0.25">
      <c r="G114" s="169"/>
    </row>
    <row r="115" spans="7:7" x14ac:dyDescent="0.25">
      <c r="G115" s="169"/>
    </row>
    <row r="116" spans="7:7" x14ac:dyDescent="0.25">
      <c r="G116" s="169"/>
    </row>
    <row r="117" spans="7:7" x14ac:dyDescent="0.25">
      <c r="G117" s="169"/>
    </row>
    <row r="118" spans="7:7" x14ac:dyDescent="0.25">
      <c r="G118" s="169"/>
    </row>
    <row r="119" spans="7:7" x14ac:dyDescent="0.25">
      <c r="G119" s="169"/>
    </row>
    <row r="120" spans="7:7" x14ac:dyDescent="0.25">
      <c r="G120" s="169"/>
    </row>
    <row r="121" spans="7:7" x14ac:dyDescent="0.25">
      <c r="G121" s="169"/>
    </row>
    <row r="122" spans="7:7" x14ac:dyDescent="0.25">
      <c r="G122" s="169"/>
    </row>
    <row r="123" spans="7:7" x14ac:dyDescent="0.25">
      <c r="G123" s="169"/>
    </row>
    <row r="124" spans="7:7" x14ac:dyDescent="0.25">
      <c r="G124" s="169"/>
    </row>
    <row r="125" spans="7:7" x14ac:dyDescent="0.25">
      <c r="G125" s="169"/>
    </row>
    <row r="126" spans="7:7" x14ac:dyDescent="0.25">
      <c r="G126" s="169"/>
    </row>
    <row r="127" spans="7:7" x14ac:dyDescent="0.25">
      <c r="G127" s="169"/>
    </row>
    <row r="128" spans="7:7" x14ac:dyDescent="0.25">
      <c r="G128" s="169"/>
    </row>
    <row r="129" spans="7:7" x14ac:dyDescent="0.25">
      <c r="G129" s="169"/>
    </row>
    <row r="130" spans="7:7" x14ac:dyDescent="0.25">
      <c r="G130" s="169"/>
    </row>
    <row r="131" spans="7:7" x14ac:dyDescent="0.25">
      <c r="G131" s="169"/>
    </row>
    <row r="132" spans="7:7" x14ac:dyDescent="0.25">
      <c r="G132" s="169"/>
    </row>
    <row r="133" spans="7:7" x14ac:dyDescent="0.25">
      <c r="G133" s="169"/>
    </row>
    <row r="134" spans="7:7" x14ac:dyDescent="0.25">
      <c r="G134" s="169"/>
    </row>
    <row r="135" spans="7:7" x14ac:dyDescent="0.25">
      <c r="G135" s="169"/>
    </row>
    <row r="136" spans="7:7" x14ac:dyDescent="0.25">
      <c r="G136" s="169"/>
    </row>
    <row r="137" spans="7:7" x14ac:dyDescent="0.25">
      <c r="G137" s="169"/>
    </row>
    <row r="138" spans="7:7" x14ac:dyDescent="0.25">
      <c r="G138" s="169"/>
    </row>
    <row r="139" spans="7:7" x14ac:dyDescent="0.25">
      <c r="G139" s="169"/>
    </row>
    <row r="140" spans="7:7" x14ac:dyDescent="0.25">
      <c r="G140" s="169"/>
    </row>
    <row r="141" spans="7:7" x14ac:dyDescent="0.25">
      <c r="G141" s="169"/>
    </row>
    <row r="142" spans="7:7" x14ac:dyDescent="0.25">
      <c r="G142" s="169"/>
    </row>
    <row r="143" spans="7:7" x14ac:dyDescent="0.25">
      <c r="G143" s="169"/>
    </row>
    <row r="144" spans="7:7" x14ac:dyDescent="0.25">
      <c r="G144" s="169"/>
    </row>
    <row r="145" spans="7:7" x14ac:dyDescent="0.25">
      <c r="G145" s="169"/>
    </row>
    <row r="146" spans="7:7" x14ac:dyDescent="0.25">
      <c r="G146" s="169"/>
    </row>
    <row r="147" spans="7:7" x14ac:dyDescent="0.25">
      <c r="G147" s="169"/>
    </row>
    <row r="148" spans="7:7" x14ac:dyDescent="0.25">
      <c r="G148" s="169"/>
    </row>
    <row r="149" spans="7:7" x14ac:dyDescent="0.25">
      <c r="G149" s="169"/>
    </row>
    <row r="150" spans="7:7" x14ac:dyDescent="0.25">
      <c r="G150" s="169"/>
    </row>
    <row r="151" spans="7:7" x14ac:dyDescent="0.25">
      <c r="G151" s="169"/>
    </row>
    <row r="152" spans="7:7" x14ac:dyDescent="0.25">
      <c r="G152" s="169"/>
    </row>
    <row r="153" spans="7:7" x14ac:dyDescent="0.25">
      <c r="G153" s="169"/>
    </row>
    <row r="154" spans="7:7" x14ac:dyDescent="0.25">
      <c r="G154" s="169"/>
    </row>
    <row r="155" spans="7:7" x14ac:dyDescent="0.25">
      <c r="G155" s="169"/>
    </row>
    <row r="156" spans="7:7" x14ac:dyDescent="0.25">
      <c r="G156" s="169"/>
    </row>
    <row r="157" spans="7:7" x14ac:dyDescent="0.25">
      <c r="G157" s="169"/>
    </row>
    <row r="158" spans="7:7" x14ac:dyDescent="0.25">
      <c r="G158" s="169"/>
    </row>
    <row r="159" spans="7:7" x14ac:dyDescent="0.25">
      <c r="G159" s="169"/>
    </row>
    <row r="160" spans="7:7" x14ac:dyDescent="0.25">
      <c r="G160" s="169"/>
    </row>
    <row r="161" spans="7:7" x14ac:dyDescent="0.25">
      <c r="G161" s="169"/>
    </row>
    <row r="162" spans="7:7" x14ac:dyDescent="0.25">
      <c r="G162" s="169"/>
    </row>
    <row r="163" spans="7:7" x14ac:dyDescent="0.25">
      <c r="G163" s="169"/>
    </row>
    <row r="164" spans="7:7" x14ac:dyDescent="0.25">
      <c r="G164" s="169"/>
    </row>
    <row r="165" spans="7:7" x14ac:dyDescent="0.25">
      <c r="G165" s="169"/>
    </row>
    <row r="166" spans="7:7" x14ac:dyDescent="0.25">
      <c r="G166" s="169"/>
    </row>
    <row r="167" spans="7:7" x14ac:dyDescent="0.25">
      <c r="G167" s="169"/>
    </row>
    <row r="168" spans="7:7" x14ac:dyDescent="0.25">
      <c r="G168" s="169"/>
    </row>
    <row r="169" spans="7:7" x14ac:dyDescent="0.25">
      <c r="G169" s="169"/>
    </row>
    <row r="170" spans="7:7" x14ac:dyDescent="0.25">
      <c r="G170" s="169"/>
    </row>
    <row r="171" spans="7:7" x14ac:dyDescent="0.25">
      <c r="G171" s="169"/>
    </row>
    <row r="172" spans="7:7" x14ac:dyDescent="0.25">
      <c r="G172" s="169"/>
    </row>
    <row r="173" spans="7:7" x14ac:dyDescent="0.25">
      <c r="G173" s="169"/>
    </row>
    <row r="174" spans="7:7" x14ac:dyDescent="0.25">
      <c r="G174" s="169"/>
    </row>
    <row r="175" spans="7:7" x14ac:dyDescent="0.25">
      <c r="G175" s="169"/>
    </row>
    <row r="176" spans="7:7" x14ac:dyDescent="0.25">
      <c r="G176" s="169"/>
    </row>
    <row r="177" spans="7:7" x14ac:dyDescent="0.25">
      <c r="G177" s="169"/>
    </row>
    <row r="178" spans="7:7" x14ac:dyDescent="0.25">
      <c r="G178" s="169"/>
    </row>
    <row r="179" spans="7:7" x14ac:dyDescent="0.25">
      <c r="G179" s="169"/>
    </row>
    <row r="180" spans="7:7" x14ac:dyDescent="0.25">
      <c r="G180" s="169"/>
    </row>
    <row r="181" spans="7:7" x14ac:dyDescent="0.25">
      <c r="G181" s="169"/>
    </row>
    <row r="182" spans="7:7" x14ac:dyDescent="0.25">
      <c r="G182" s="169"/>
    </row>
    <row r="183" spans="7:7" x14ac:dyDescent="0.25">
      <c r="G183" s="169"/>
    </row>
    <row r="184" spans="7:7" x14ac:dyDescent="0.25">
      <c r="G184" s="169"/>
    </row>
    <row r="185" spans="7:7" x14ac:dyDescent="0.25">
      <c r="G185" s="169"/>
    </row>
    <row r="186" spans="7:7" x14ac:dyDescent="0.25">
      <c r="G186" s="169"/>
    </row>
    <row r="187" spans="7:7" x14ac:dyDescent="0.25">
      <c r="G187" s="169"/>
    </row>
    <row r="188" spans="7:7" x14ac:dyDescent="0.25">
      <c r="G188" s="169"/>
    </row>
    <row r="189" spans="7:7" x14ac:dyDescent="0.25">
      <c r="G189" s="169"/>
    </row>
    <row r="190" spans="7:7" x14ac:dyDescent="0.25">
      <c r="G190" s="169"/>
    </row>
    <row r="191" spans="7:7" x14ac:dyDescent="0.25">
      <c r="G191" s="169"/>
    </row>
    <row r="192" spans="7:7" x14ac:dyDescent="0.25">
      <c r="G192" s="169"/>
    </row>
    <row r="193" spans="7:7" x14ac:dyDescent="0.25">
      <c r="G193" s="169"/>
    </row>
    <row r="194" spans="7:7" x14ac:dyDescent="0.25">
      <c r="G194" s="169"/>
    </row>
    <row r="195" spans="7:7" x14ac:dyDescent="0.25">
      <c r="G195" s="169"/>
    </row>
    <row r="196" spans="7:7" x14ac:dyDescent="0.25">
      <c r="G196" s="169"/>
    </row>
    <row r="197" spans="7:7" x14ac:dyDescent="0.25">
      <c r="G197" s="169"/>
    </row>
    <row r="198" spans="7:7" x14ac:dyDescent="0.25">
      <c r="G198" s="169"/>
    </row>
    <row r="199" spans="7:7" x14ac:dyDescent="0.25">
      <c r="G199" s="169"/>
    </row>
    <row r="200" spans="7:7" x14ac:dyDescent="0.25">
      <c r="G200" s="169"/>
    </row>
    <row r="201" spans="7:7" x14ac:dyDescent="0.25">
      <c r="G201" s="169"/>
    </row>
    <row r="202" spans="7:7" x14ac:dyDescent="0.25">
      <c r="G202" s="169"/>
    </row>
    <row r="203" spans="7:7" x14ac:dyDescent="0.25">
      <c r="G203" s="169"/>
    </row>
    <row r="204" spans="7:7" x14ac:dyDescent="0.25">
      <c r="G204" s="169"/>
    </row>
    <row r="205" spans="7:7" x14ac:dyDescent="0.25">
      <c r="G205" s="169"/>
    </row>
    <row r="206" spans="7:7" x14ac:dyDescent="0.25">
      <c r="G206" s="169"/>
    </row>
    <row r="207" spans="7:7" x14ac:dyDescent="0.25">
      <c r="G207" s="169"/>
    </row>
    <row r="208" spans="7:7" x14ac:dyDescent="0.25">
      <c r="G208" s="169"/>
    </row>
    <row r="209" spans="7:7" x14ac:dyDescent="0.25">
      <c r="G209" s="169"/>
    </row>
    <row r="210" spans="7:7" x14ac:dyDescent="0.25">
      <c r="G210" s="169"/>
    </row>
    <row r="211" spans="7:7" x14ac:dyDescent="0.25">
      <c r="G211" s="169"/>
    </row>
    <row r="212" spans="7:7" x14ac:dyDescent="0.25">
      <c r="G212" s="169"/>
    </row>
    <row r="213" spans="7:7" x14ac:dyDescent="0.25">
      <c r="G213" s="169"/>
    </row>
    <row r="214" spans="7:7" x14ac:dyDescent="0.25">
      <c r="G214" s="169"/>
    </row>
    <row r="215" spans="7:7" x14ac:dyDescent="0.25">
      <c r="G215" s="169"/>
    </row>
    <row r="216" spans="7:7" x14ac:dyDescent="0.25">
      <c r="G216" s="169"/>
    </row>
    <row r="217" spans="7:7" x14ac:dyDescent="0.25">
      <c r="G217" s="169"/>
    </row>
    <row r="218" spans="7:7" x14ac:dyDescent="0.25">
      <c r="G218" s="169"/>
    </row>
    <row r="219" spans="7:7" x14ac:dyDescent="0.25">
      <c r="G219" s="169"/>
    </row>
    <row r="220" spans="7:7" x14ac:dyDescent="0.25">
      <c r="G220" s="169"/>
    </row>
    <row r="221" spans="7:7" x14ac:dyDescent="0.25">
      <c r="G221" s="169"/>
    </row>
    <row r="222" spans="7:7" x14ac:dyDescent="0.25">
      <c r="G222" s="169"/>
    </row>
    <row r="223" spans="7:7" x14ac:dyDescent="0.25">
      <c r="G223" s="169"/>
    </row>
    <row r="224" spans="7:7" x14ac:dyDescent="0.25">
      <c r="G224" s="169"/>
    </row>
    <row r="225" spans="7:7" x14ac:dyDescent="0.25">
      <c r="G225" s="169"/>
    </row>
    <row r="226" spans="7:7" x14ac:dyDescent="0.25">
      <c r="G226" s="169"/>
    </row>
    <row r="227" spans="7:7" x14ac:dyDescent="0.25">
      <c r="G227" s="169"/>
    </row>
    <row r="228" spans="7:7" x14ac:dyDescent="0.25">
      <c r="G228" s="169"/>
    </row>
    <row r="229" spans="7:7" x14ac:dyDescent="0.25">
      <c r="G229" s="169"/>
    </row>
    <row r="230" spans="7:7" x14ac:dyDescent="0.25">
      <c r="G230" s="169"/>
    </row>
    <row r="231" spans="7:7" x14ac:dyDescent="0.25">
      <c r="G231" s="169"/>
    </row>
    <row r="232" spans="7:7" x14ac:dyDescent="0.25">
      <c r="G232" s="169"/>
    </row>
    <row r="233" spans="7:7" x14ac:dyDescent="0.25">
      <c r="G233" s="169"/>
    </row>
    <row r="234" spans="7:7" x14ac:dyDescent="0.25">
      <c r="G234" s="169"/>
    </row>
    <row r="235" spans="7:7" x14ac:dyDescent="0.25">
      <c r="G235" s="169"/>
    </row>
    <row r="236" spans="7:7" x14ac:dyDescent="0.25">
      <c r="G236" s="169"/>
    </row>
    <row r="237" spans="7:7" x14ac:dyDescent="0.25">
      <c r="G237" s="169"/>
    </row>
    <row r="238" spans="7:7" x14ac:dyDescent="0.25">
      <c r="G238" s="169"/>
    </row>
    <row r="239" spans="7:7" x14ac:dyDescent="0.25">
      <c r="G239" s="169"/>
    </row>
    <row r="240" spans="7:7" x14ac:dyDescent="0.25">
      <c r="G240" s="169"/>
    </row>
    <row r="241" spans="7:7" x14ac:dyDescent="0.25">
      <c r="G241" s="169"/>
    </row>
    <row r="242" spans="7:7" x14ac:dyDescent="0.25">
      <c r="G242" s="169"/>
    </row>
    <row r="243" spans="7:7" x14ac:dyDescent="0.25">
      <c r="G243" s="169"/>
    </row>
    <row r="244" spans="7:7" x14ac:dyDescent="0.25">
      <c r="G244" s="169"/>
    </row>
    <row r="245" spans="7:7" x14ac:dyDescent="0.25">
      <c r="G245" s="169"/>
    </row>
    <row r="246" spans="7:7" x14ac:dyDescent="0.25">
      <c r="G246" s="169"/>
    </row>
    <row r="247" spans="7:7" x14ac:dyDescent="0.25">
      <c r="G247" s="169"/>
    </row>
    <row r="248" spans="7:7" x14ac:dyDescent="0.25">
      <c r="G248" s="169"/>
    </row>
    <row r="249" spans="7:7" x14ac:dyDescent="0.25">
      <c r="G249" s="169"/>
    </row>
    <row r="250" spans="7:7" x14ac:dyDescent="0.25">
      <c r="G250" s="169"/>
    </row>
    <row r="251" spans="7:7" x14ac:dyDescent="0.25">
      <c r="G251" s="169"/>
    </row>
    <row r="252" spans="7:7" x14ac:dyDescent="0.25">
      <c r="G252" s="169"/>
    </row>
    <row r="253" spans="7:7" x14ac:dyDescent="0.25">
      <c r="G253" s="169"/>
    </row>
    <row r="254" spans="7:7" x14ac:dyDescent="0.25">
      <c r="G254" s="169"/>
    </row>
    <row r="255" spans="7:7" x14ac:dyDescent="0.25">
      <c r="G255" s="169"/>
    </row>
    <row r="256" spans="7:7" x14ac:dyDescent="0.25">
      <c r="G256" s="169"/>
    </row>
    <row r="257" spans="7:7" x14ac:dyDescent="0.25">
      <c r="G257" s="169"/>
    </row>
    <row r="258" spans="7:7" x14ac:dyDescent="0.25">
      <c r="G258" s="169"/>
    </row>
    <row r="259" spans="7:7" x14ac:dyDescent="0.25">
      <c r="G259" s="169"/>
    </row>
    <row r="260" spans="7:7" x14ac:dyDescent="0.25">
      <c r="G260" s="169"/>
    </row>
    <row r="261" spans="7:7" x14ac:dyDescent="0.25">
      <c r="G261" s="169"/>
    </row>
    <row r="262" spans="7:7" x14ac:dyDescent="0.25">
      <c r="G262" s="169"/>
    </row>
    <row r="263" spans="7:7" x14ac:dyDescent="0.25">
      <c r="G263" s="169"/>
    </row>
    <row r="264" spans="7:7" x14ac:dyDescent="0.25">
      <c r="G264" s="169"/>
    </row>
    <row r="265" spans="7:7" x14ac:dyDescent="0.25">
      <c r="G265" s="169"/>
    </row>
    <row r="266" spans="7:7" x14ac:dyDescent="0.25">
      <c r="G266" s="169"/>
    </row>
    <row r="267" spans="7:7" x14ac:dyDescent="0.25">
      <c r="G267" s="169"/>
    </row>
    <row r="268" spans="7:7" x14ac:dyDescent="0.25">
      <c r="G268" s="169"/>
    </row>
    <row r="269" spans="7:7" x14ac:dyDescent="0.25">
      <c r="G269" s="169"/>
    </row>
    <row r="270" spans="7:7" x14ac:dyDescent="0.25">
      <c r="G270" s="169"/>
    </row>
    <row r="271" spans="7:7" x14ac:dyDescent="0.25">
      <c r="G271" s="169"/>
    </row>
    <row r="272" spans="7:7" x14ac:dyDescent="0.25">
      <c r="G272" s="169"/>
    </row>
    <row r="273" spans="7:7" x14ac:dyDescent="0.25">
      <c r="G273" s="169"/>
    </row>
    <row r="274" spans="7:7" x14ac:dyDescent="0.25">
      <c r="G274" s="169"/>
    </row>
    <row r="275" spans="7:7" x14ac:dyDescent="0.25">
      <c r="G275" s="169"/>
    </row>
    <row r="276" spans="7:7" x14ac:dyDescent="0.25">
      <c r="G276" s="169"/>
    </row>
    <row r="277" spans="7:7" x14ac:dyDescent="0.25">
      <c r="G277" s="169"/>
    </row>
    <row r="278" spans="7:7" x14ac:dyDescent="0.25">
      <c r="G278" s="169"/>
    </row>
    <row r="279" spans="7:7" x14ac:dyDescent="0.25">
      <c r="G279" s="169"/>
    </row>
    <row r="280" spans="7:7" x14ac:dyDescent="0.25">
      <c r="G280" s="169"/>
    </row>
    <row r="281" spans="7:7" x14ac:dyDescent="0.25">
      <c r="G281" s="169"/>
    </row>
    <row r="282" spans="7:7" x14ac:dyDescent="0.25">
      <c r="G282" s="169"/>
    </row>
    <row r="283" spans="7:7" x14ac:dyDescent="0.25">
      <c r="G283" s="169"/>
    </row>
    <row r="284" spans="7:7" x14ac:dyDescent="0.25">
      <c r="G284" s="169"/>
    </row>
    <row r="285" spans="7:7" x14ac:dyDescent="0.25">
      <c r="G285" s="169"/>
    </row>
    <row r="286" spans="7:7" x14ac:dyDescent="0.25">
      <c r="G286" s="169"/>
    </row>
    <row r="287" spans="7:7" x14ac:dyDescent="0.25">
      <c r="G287" s="169"/>
    </row>
    <row r="288" spans="7:7" x14ac:dyDescent="0.25">
      <c r="G288" s="169"/>
    </row>
    <row r="289" spans="7:7" x14ac:dyDescent="0.25">
      <c r="G289" s="169"/>
    </row>
    <row r="290" spans="7:7" x14ac:dyDescent="0.25">
      <c r="G290" s="169"/>
    </row>
    <row r="291" spans="7:7" x14ac:dyDescent="0.25">
      <c r="G291" s="169"/>
    </row>
    <row r="292" spans="7:7" x14ac:dyDescent="0.25">
      <c r="G292" s="169"/>
    </row>
    <row r="293" spans="7:7" x14ac:dyDescent="0.25">
      <c r="G293" s="169"/>
    </row>
    <row r="294" spans="7:7" x14ac:dyDescent="0.25">
      <c r="G294" s="169"/>
    </row>
    <row r="295" spans="7:7" x14ac:dyDescent="0.25">
      <c r="G295" s="169"/>
    </row>
    <row r="296" spans="7:7" x14ac:dyDescent="0.25">
      <c r="G296" s="169"/>
    </row>
    <row r="297" spans="7:7" x14ac:dyDescent="0.25">
      <c r="G297" s="169"/>
    </row>
    <row r="298" spans="7:7" x14ac:dyDescent="0.25">
      <c r="G298" s="169"/>
    </row>
    <row r="299" spans="7:7" x14ac:dyDescent="0.25">
      <c r="G299" s="169"/>
    </row>
    <row r="300" spans="7:7" x14ac:dyDescent="0.25">
      <c r="G300" s="169"/>
    </row>
    <row r="301" spans="7:7" x14ac:dyDescent="0.25">
      <c r="G301" s="169"/>
    </row>
    <row r="302" spans="7:7" x14ac:dyDescent="0.25">
      <c r="G302" s="169"/>
    </row>
    <row r="303" spans="7:7" x14ac:dyDescent="0.25">
      <c r="G303" s="169"/>
    </row>
    <row r="304" spans="7:7" x14ac:dyDescent="0.25">
      <c r="G304" s="169"/>
    </row>
    <row r="305" spans="7:7" x14ac:dyDescent="0.25">
      <c r="G305" s="169"/>
    </row>
    <row r="306" spans="7:7" x14ac:dyDescent="0.25">
      <c r="G306" s="169"/>
    </row>
    <row r="307" spans="7:7" x14ac:dyDescent="0.25">
      <c r="G307" s="169"/>
    </row>
    <row r="308" spans="7:7" x14ac:dyDescent="0.25">
      <c r="G308" s="169"/>
    </row>
    <row r="309" spans="7:7" x14ac:dyDescent="0.25">
      <c r="G309" s="169"/>
    </row>
    <row r="310" spans="7:7" x14ac:dyDescent="0.25">
      <c r="G310" s="169"/>
    </row>
    <row r="311" spans="7:7" x14ac:dyDescent="0.25">
      <c r="G311" s="169"/>
    </row>
    <row r="312" spans="7:7" x14ac:dyDescent="0.25">
      <c r="G312" s="169"/>
    </row>
    <row r="313" spans="7:7" x14ac:dyDescent="0.25">
      <c r="G313" s="169"/>
    </row>
    <row r="314" spans="7:7" x14ac:dyDescent="0.25">
      <c r="G314" s="169"/>
    </row>
    <row r="315" spans="7:7" x14ac:dyDescent="0.25">
      <c r="G315" s="169"/>
    </row>
    <row r="316" spans="7:7" x14ac:dyDescent="0.25">
      <c r="G316" s="169"/>
    </row>
    <row r="317" spans="7:7" x14ac:dyDescent="0.25">
      <c r="G317" s="169"/>
    </row>
    <row r="318" spans="7:7" x14ac:dyDescent="0.25">
      <c r="G318" s="169"/>
    </row>
    <row r="319" spans="7:7" x14ac:dyDescent="0.25">
      <c r="G319" s="169"/>
    </row>
    <row r="320" spans="7:7" x14ac:dyDescent="0.25">
      <c r="G320" s="169"/>
    </row>
    <row r="321" spans="7:7" x14ac:dyDescent="0.25">
      <c r="G321" s="169"/>
    </row>
    <row r="322" spans="7:7" x14ac:dyDescent="0.25">
      <c r="G322" s="169"/>
    </row>
    <row r="323" spans="7:7" x14ac:dyDescent="0.25">
      <c r="G323" s="169"/>
    </row>
    <row r="324" spans="7:7" x14ac:dyDescent="0.25">
      <c r="G324" s="169"/>
    </row>
    <row r="325" spans="7:7" x14ac:dyDescent="0.25">
      <c r="G325" s="169"/>
    </row>
    <row r="326" spans="7:7" x14ac:dyDescent="0.25">
      <c r="G326" s="169"/>
    </row>
    <row r="327" spans="7:7" x14ac:dyDescent="0.25">
      <c r="G327" s="169"/>
    </row>
    <row r="328" spans="7:7" x14ac:dyDescent="0.25">
      <c r="G328" s="169"/>
    </row>
    <row r="329" spans="7:7" x14ac:dyDescent="0.25">
      <c r="G329" s="169"/>
    </row>
    <row r="330" spans="7:7" x14ac:dyDescent="0.25">
      <c r="G330" s="169"/>
    </row>
    <row r="331" spans="7:7" x14ac:dyDescent="0.25">
      <c r="G331" s="169"/>
    </row>
    <row r="332" spans="7:7" x14ac:dyDescent="0.25">
      <c r="G332" s="169"/>
    </row>
    <row r="333" spans="7:7" x14ac:dyDescent="0.25">
      <c r="G333" s="169"/>
    </row>
    <row r="334" spans="7:7" x14ac:dyDescent="0.25">
      <c r="G334" s="169"/>
    </row>
    <row r="335" spans="7:7" x14ac:dyDescent="0.25">
      <c r="G335" s="169"/>
    </row>
    <row r="336" spans="7:7" x14ac:dyDescent="0.25">
      <c r="G336" s="169"/>
    </row>
    <row r="337" spans="7:7" x14ac:dyDescent="0.25">
      <c r="G337" s="169"/>
    </row>
    <row r="338" spans="7:7" x14ac:dyDescent="0.25">
      <c r="G338" s="169"/>
    </row>
    <row r="339" spans="7:7" x14ac:dyDescent="0.25">
      <c r="G339" s="169"/>
    </row>
    <row r="340" spans="7:7" x14ac:dyDescent="0.25">
      <c r="G340" s="169"/>
    </row>
    <row r="341" spans="7:7" x14ac:dyDescent="0.25">
      <c r="G341" s="169"/>
    </row>
    <row r="342" spans="7:7" x14ac:dyDescent="0.25">
      <c r="G342" s="169"/>
    </row>
    <row r="343" spans="7:7" x14ac:dyDescent="0.25">
      <c r="G343" s="169"/>
    </row>
    <row r="344" spans="7:7" x14ac:dyDescent="0.25">
      <c r="G344" s="169"/>
    </row>
    <row r="345" spans="7:7" x14ac:dyDescent="0.25">
      <c r="G345" s="169"/>
    </row>
    <row r="346" spans="7:7" x14ac:dyDescent="0.25">
      <c r="G346" s="169"/>
    </row>
    <row r="347" spans="7:7" x14ac:dyDescent="0.25">
      <c r="G347" s="169"/>
    </row>
    <row r="348" spans="7:7" x14ac:dyDescent="0.25">
      <c r="G348" s="169"/>
    </row>
    <row r="349" spans="7:7" x14ac:dyDescent="0.25">
      <c r="G349" s="169"/>
    </row>
    <row r="350" spans="7:7" x14ac:dyDescent="0.25">
      <c r="G350" s="169"/>
    </row>
    <row r="351" spans="7:7" x14ac:dyDescent="0.25">
      <c r="G351" s="169"/>
    </row>
    <row r="352" spans="7:7" x14ac:dyDescent="0.25">
      <c r="G352" s="169"/>
    </row>
    <row r="353" spans="7:7" x14ac:dyDescent="0.25">
      <c r="G353" s="169"/>
    </row>
    <row r="354" spans="7:7" x14ac:dyDescent="0.25">
      <c r="G354" s="169"/>
    </row>
    <row r="355" spans="7:7" x14ac:dyDescent="0.25">
      <c r="G355" s="169"/>
    </row>
    <row r="356" spans="7:7" x14ac:dyDescent="0.25">
      <c r="G356" s="169"/>
    </row>
    <row r="357" spans="7:7" x14ac:dyDescent="0.25">
      <c r="G357" s="169"/>
    </row>
    <row r="358" spans="7:7" x14ac:dyDescent="0.25">
      <c r="G358" s="169"/>
    </row>
    <row r="359" spans="7:7" x14ac:dyDescent="0.25">
      <c r="G359" s="169"/>
    </row>
    <row r="360" spans="7:7" x14ac:dyDescent="0.25">
      <c r="G360" s="169"/>
    </row>
    <row r="361" spans="7:7" x14ac:dyDescent="0.25">
      <c r="G361" s="169"/>
    </row>
    <row r="362" spans="7:7" x14ac:dyDescent="0.25">
      <c r="G362" s="169"/>
    </row>
    <row r="363" spans="7:7" x14ac:dyDescent="0.25">
      <c r="G363" s="169"/>
    </row>
    <row r="364" spans="7:7" x14ac:dyDescent="0.25">
      <c r="G364" s="169"/>
    </row>
    <row r="365" spans="7:7" x14ac:dyDescent="0.25">
      <c r="G365" s="169"/>
    </row>
    <row r="366" spans="7:7" x14ac:dyDescent="0.25">
      <c r="G366" s="169"/>
    </row>
    <row r="367" spans="7:7" x14ac:dyDescent="0.25">
      <c r="G367" s="169"/>
    </row>
    <row r="368" spans="7:7" x14ac:dyDescent="0.25">
      <c r="G368" s="169"/>
    </row>
    <row r="369" spans="7:7" x14ac:dyDescent="0.25">
      <c r="G369" s="169"/>
    </row>
    <row r="370" spans="7:7" x14ac:dyDescent="0.25">
      <c r="G370" s="169"/>
    </row>
    <row r="371" spans="7:7" x14ac:dyDescent="0.25">
      <c r="G371" s="169"/>
    </row>
    <row r="372" spans="7:7" x14ac:dyDescent="0.25">
      <c r="G372" s="169"/>
    </row>
    <row r="373" spans="7:7" x14ac:dyDescent="0.25">
      <c r="G373" s="169"/>
    </row>
    <row r="374" spans="7:7" x14ac:dyDescent="0.25">
      <c r="G374" s="169"/>
    </row>
    <row r="375" spans="7:7" x14ac:dyDescent="0.25">
      <c r="G375" s="169"/>
    </row>
    <row r="376" spans="7:7" x14ac:dyDescent="0.25">
      <c r="G376" s="169"/>
    </row>
    <row r="377" spans="7:7" x14ac:dyDescent="0.25">
      <c r="G377" s="169"/>
    </row>
    <row r="378" spans="7:7" x14ac:dyDescent="0.25">
      <c r="G378" s="169"/>
    </row>
    <row r="379" spans="7:7" x14ac:dyDescent="0.25">
      <c r="G379" s="169"/>
    </row>
    <row r="380" spans="7:7" x14ac:dyDescent="0.25">
      <c r="G380" s="169"/>
    </row>
    <row r="381" spans="7:7" x14ac:dyDescent="0.25">
      <c r="G381" s="169"/>
    </row>
    <row r="382" spans="7:7" x14ac:dyDescent="0.25">
      <c r="G382" s="169"/>
    </row>
    <row r="383" spans="7:7" x14ac:dyDescent="0.25">
      <c r="G383" s="169"/>
    </row>
    <row r="384" spans="7:7" x14ac:dyDescent="0.25">
      <c r="G384" s="169"/>
    </row>
    <row r="385" spans="7:7" x14ac:dyDescent="0.25">
      <c r="G385" s="169"/>
    </row>
    <row r="386" spans="7:7" x14ac:dyDescent="0.25">
      <c r="G386" s="169"/>
    </row>
    <row r="387" spans="7:7" x14ac:dyDescent="0.25">
      <c r="G387" s="169"/>
    </row>
    <row r="388" spans="7:7" x14ac:dyDescent="0.25">
      <c r="G388" s="169"/>
    </row>
    <row r="389" spans="7:7" x14ac:dyDescent="0.25">
      <c r="G389" s="169"/>
    </row>
    <row r="390" spans="7:7" x14ac:dyDescent="0.25">
      <c r="G390" s="169"/>
    </row>
    <row r="391" spans="7:7" x14ac:dyDescent="0.25">
      <c r="G391" s="169"/>
    </row>
    <row r="392" spans="7:7" x14ac:dyDescent="0.25">
      <c r="G392" s="169"/>
    </row>
    <row r="393" spans="7:7" x14ac:dyDescent="0.25">
      <c r="G393" s="169"/>
    </row>
    <row r="394" spans="7:7" x14ac:dyDescent="0.25">
      <c r="G394" s="169"/>
    </row>
    <row r="395" spans="7:7" x14ac:dyDescent="0.25">
      <c r="G395" s="169"/>
    </row>
    <row r="396" spans="7:7" x14ac:dyDescent="0.25">
      <c r="G396" s="169"/>
    </row>
    <row r="397" spans="7:7" x14ac:dyDescent="0.25">
      <c r="G397" s="169"/>
    </row>
    <row r="398" spans="7:7" x14ac:dyDescent="0.25">
      <c r="G398" s="169"/>
    </row>
    <row r="399" spans="7:7" x14ac:dyDescent="0.25">
      <c r="G399" s="169"/>
    </row>
    <row r="400" spans="7:7" x14ac:dyDescent="0.25">
      <c r="G400" s="169"/>
    </row>
    <row r="401" spans="7:7" x14ac:dyDescent="0.25">
      <c r="G401" s="169"/>
    </row>
    <row r="402" spans="7:7" x14ac:dyDescent="0.25">
      <c r="G402" s="169"/>
    </row>
    <row r="403" spans="7:7" x14ac:dyDescent="0.25">
      <c r="G403" s="169"/>
    </row>
    <row r="404" spans="7:7" x14ac:dyDescent="0.25">
      <c r="G404" s="169"/>
    </row>
    <row r="405" spans="7:7" x14ac:dyDescent="0.25">
      <c r="G405" s="169"/>
    </row>
    <row r="406" spans="7:7" x14ac:dyDescent="0.25">
      <c r="G406" s="169"/>
    </row>
    <row r="407" spans="7:7" x14ac:dyDescent="0.25">
      <c r="G407" s="169"/>
    </row>
    <row r="408" spans="7:7" x14ac:dyDescent="0.25">
      <c r="G408" s="169"/>
    </row>
    <row r="409" spans="7:7" x14ac:dyDescent="0.25">
      <c r="G409" s="169"/>
    </row>
    <row r="410" spans="7:7" x14ac:dyDescent="0.25">
      <c r="G410" s="169"/>
    </row>
    <row r="411" spans="7:7" x14ac:dyDescent="0.25">
      <c r="G411" s="169"/>
    </row>
    <row r="412" spans="7:7" x14ac:dyDescent="0.25">
      <c r="G412" s="169"/>
    </row>
    <row r="413" spans="7:7" x14ac:dyDescent="0.25">
      <c r="G413" s="169"/>
    </row>
    <row r="414" spans="7:7" x14ac:dyDescent="0.25">
      <c r="G414" s="169"/>
    </row>
    <row r="415" spans="7:7" x14ac:dyDescent="0.25">
      <c r="G415" s="169"/>
    </row>
    <row r="416" spans="7:7" x14ac:dyDescent="0.25">
      <c r="G416" s="169"/>
    </row>
    <row r="417" spans="7:7" x14ac:dyDescent="0.25">
      <c r="G417" s="169"/>
    </row>
    <row r="418" spans="7:7" x14ac:dyDescent="0.25">
      <c r="G418" s="169"/>
    </row>
    <row r="419" spans="7:7" x14ac:dyDescent="0.25">
      <c r="G419" s="169"/>
    </row>
    <row r="420" spans="7:7" x14ac:dyDescent="0.25">
      <c r="G420" s="169"/>
    </row>
    <row r="421" spans="7:7" x14ac:dyDescent="0.25">
      <c r="G421" s="169"/>
    </row>
    <row r="422" spans="7:7" x14ac:dyDescent="0.25">
      <c r="G422" s="169"/>
    </row>
    <row r="423" spans="7:7" x14ac:dyDescent="0.25">
      <c r="G423" s="169"/>
    </row>
    <row r="424" spans="7:7" x14ac:dyDescent="0.25">
      <c r="G424" s="169"/>
    </row>
    <row r="425" spans="7:7" x14ac:dyDescent="0.25">
      <c r="G425" s="169"/>
    </row>
    <row r="426" spans="7:7" x14ac:dyDescent="0.25">
      <c r="G426" s="169"/>
    </row>
    <row r="427" spans="7:7" x14ac:dyDescent="0.25">
      <c r="G427" s="169"/>
    </row>
    <row r="428" spans="7:7" x14ac:dyDescent="0.25">
      <c r="G428" s="169"/>
    </row>
    <row r="429" spans="7:7" x14ac:dyDescent="0.25">
      <c r="G429" s="169"/>
    </row>
    <row r="430" spans="7:7" x14ac:dyDescent="0.25">
      <c r="G430" s="169"/>
    </row>
    <row r="431" spans="7:7" x14ac:dyDescent="0.25">
      <c r="G431" s="169"/>
    </row>
    <row r="432" spans="7:7" x14ac:dyDescent="0.25">
      <c r="G432" s="169"/>
    </row>
    <row r="433" spans="7:7" x14ac:dyDescent="0.25">
      <c r="G433" s="169"/>
    </row>
    <row r="434" spans="7:7" x14ac:dyDescent="0.25">
      <c r="G434" s="169"/>
    </row>
    <row r="435" spans="7:7" x14ac:dyDescent="0.25">
      <c r="G435" s="169"/>
    </row>
    <row r="436" spans="7:7" x14ac:dyDescent="0.25">
      <c r="G436" s="169"/>
    </row>
    <row r="437" spans="7:7" x14ac:dyDescent="0.25">
      <c r="G437" s="169"/>
    </row>
    <row r="438" spans="7:7" x14ac:dyDescent="0.25">
      <c r="G438" s="169"/>
    </row>
    <row r="439" spans="7:7" x14ac:dyDescent="0.25">
      <c r="G439" s="169"/>
    </row>
    <row r="440" spans="7:7" x14ac:dyDescent="0.25">
      <c r="G440" s="169"/>
    </row>
    <row r="441" spans="7:7" x14ac:dyDescent="0.25">
      <c r="G441" s="169"/>
    </row>
    <row r="442" spans="7:7" x14ac:dyDescent="0.25">
      <c r="G442" s="169"/>
    </row>
    <row r="443" spans="7:7" x14ac:dyDescent="0.25">
      <c r="G443" s="169"/>
    </row>
    <row r="444" spans="7:7" x14ac:dyDescent="0.25">
      <c r="G444" s="169"/>
    </row>
    <row r="445" spans="7:7" x14ac:dyDescent="0.25">
      <c r="G445" s="169"/>
    </row>
    <row r="446" spans="7:7" x14ac:dyDescent="0.25">
      <c r="G446" s="169"/>
    </row>
    <row r="447" spans="7:7" x14ac:dyDescent="0.25">
      <c r="G447" s="169"/>
    </row>
    <row r="448" spans="7:7" x14ac:dyDescent="0.25">
      <c r="G448" s="169"/>
    </row>
    <row r="449" spans="7:7" x14ac:dyDescent="0.25">
      <c r="G449" s="169"/>
    </row>
    <row r="450" spans="7:7" x14ac:dyDescent="0.25">
      <c r="G450" s="169"/>
    </row>
    <row r="451" spans="7:7" x14ac:dyDescent="0.25">
      <c r="G451" s="169"/>
    </row>
    <row r="452" spans="7:7" x14ac:dyDescent="0.25">
      <c r="G452" s="169"/>
    </row>
    <row r="453" spans="7:7" x14ac:dyDescent="0.25">
      <c r="G453" s="169"/>
    </row>
    <row r="454" spans="7:7" x14ac:dyDescent="0.25">
      <c r="G454" s="169"/>
    </row>
    <row r="455" spans="7:7" x14ac:dyDescent="0.25">
      <c r="G455" s="169"/>
    </row>
    <row r="456" spans="7:7" x14ac:dyDescent="0.25">
      <c r="G456" s="169"/>
    </row>
    <row r="457" spans="7:7" x14ac:dyDescent="0.25">
      <c r="G457" s="169"/>
    </row>
    <row r="458" spans="7:7" x14ac:dyDescent="0.25">
      <c r="G458" s="169"/>
    </row>
    <row r="459" spans="7:7" x14ac:dyDescent="0.25">
      <c r="G459" s="169"/>
    </row>
    <row r="460" spans="7:7" x14ac:dyDescent="0.25">
      <c r="G460" s="169"/>
    </row>
    <row r="461" spans="7:7" x14ac:dyDescent="0.25">
      <c r="G461" s="169"/>
    </row>
    <row r="462" spans="7:7" x14ac:dyDescent="0.25">
      <c r="G462" s="169"/>
    </row>
    <row r="463" spans="7:7" x14ac:dyDescent="0.25">
      <c r="G463" s="169"/>
    </row>
    <row r="464" spans="7:7" x14ac:dyDescent="0.25">
      <c r="G464" s="169"/>
    </row>
    <row r="465" spans="7:7" x14ac:dyDescent="0.25">
      <c r="G465" s="169"/>
    </row>
    <row r="466" spans="7:7" x14ac:dyDescent="0.25">
      <c r="G466" s="169"/>
    </row>
    <row r="467" spans="7:7" x14ac:dyDescent="0.25">
      <c r="G467" s="169"/>
    </row>
    <row r="468" spans="7:7" x14ac:dyDescent="0.25">
      <c r="G468" s="169"/>
    </row>
    <row r="469" spans="7:7" x14ac:dyDescent="0.25">
      <c r="G469" s="169"/>
    </row>
    <row r="470" spans="7:7" x14ac:dyDescent="0.25">
      <c r="G470" s="169"/>
    </row>
    <row r="471" spans="7:7" x14ac:dyDescent="0.25">
      <c r="G471" s="169"/>
    </row>
    <row r="472" spans="7:7" x14ac:dyDescent="0.25">
      <c r="G472" s="169"/>
    </row>
    <row r="473" spans="7:7" x14ac:dyDescent="0.25">
      <c r="G473" s="169"/>
    </row>
    <row r="474" spans="7:7" x14ac:dyDescent="0.25">
      <c r="G474" s="169"/>
    </row>
    <row r="475" spans="7:7" x14ac:dyDescent="0.25">
      <c r="G475" s="169"/>
    </row>
    <row r="476" spans="7:7" x14ac:dyDescent="0.25">
      <c r="G476" s="169"/>
    </row>
    <row r="477" spans="7:7" x14ac:dyDescent="0.25">
      <c r="G477" s="169"/>
    </row>
    <row r="478" spans="7:7" x14ac:dyDescent="0.25">
      <c r="G478" s="169"/>
    </row>
    <row r="479" spans="7:7" x14ac:dyDescent="0.25">
      <c r="G479" s="169"/>
    </row>
    <row r="480" spans="7:7" x14ac:dyDescent="0.25">
      <c r="G480" s="169"/>
    </row>
    <row r="481" spans="7:7" x14ac:dyDescent="0.25">
      <c r="G481" s="169"/>
    </row>
    <row r="482" spans="7:7" x14ac:dyDescent="0.25">
      <c r="G482" s="169"/>
    </row>
    <row r="483" spans="7:7" x14ac:dyDescent="0.25">
      <c r="G483" s="169"/>
    </row>
    <row r="484" spans="7:7" x14ac:dyDescent="0.25">
      <c r="G484" s="169"/>
    </row>
    <row r="485" spans="7:7" x14ac:dyDescent="0.25">
      <c r="G485" s="169"/>
    </row>
    <row r="486" spans="7:7" x14ac:dyDescent="0.25">
      <c r="G486" s="169"/>
    </row>
    <row r="487" spans="7:7" x14ac:dyDescent="0.25">
      <c r="G487" s="169"/>
    </row>
    <row r="488" spans="7:7" x14ac:dyDescent="0.25">
      <c r="G488" s="169"/>
    </row>
    <row r="489" spans="7:7" x14ac:dyDescent="0.25">
      <c r="G489" s="169"/>
    </row>
    <row r="490" spans="7:7" x14ac:dyDescent="0.25">
      <c r="G490" s="169"/>
    </row>
    <row r="491" spans="7:7" x14ac:dyDescent="0.25">
      <c r="G491" s="169"/>
    </row>
    <row r="492" spans="7:7" x14ac:dyDescent="0.25">
      <c r="G492" s="169"/>
    </row>
    <row r="493" spans="7:7" x14ac:dyDescent="0.25">
      <c r="G493" s="169"/>
    </row>
    <row r="494" spans="7:7" x14ac:dyDescent="0.25">
      <c r="G494" s="169"/>
    </row>
    <row r="495" spans="7:7" x14ac:dyDescent="0.25">
      <c r="G495" s="169"/>
    </row>
    <row r="496" spans="7:7" x14ac:dyDescent="0.25">
      <c r="G496" s="169"/>
    </row>
    <row r="497" spans="7:7" x14ac:dyDescent="0.25">
      <c r="G497" s="169"/>
    </row>
    <row r="498" spans="7:7" x14ac:dyDescent="0.25">
      <c r="G498" s="169"/>
    </row>
    <row r="499" spans="7:7" x14ac:dyDescent="0.25">
      <c r="G499" s="169"/>
    </row>
    <row r="500" spans="7:7" x14ac:dyDescent="0.25">
      <c r="G500" s="169"/>
    </row>
    <row r="501" spans="7:7" x14ac:dyDescent="0.25">
      <c r="G501" s="169"/>
    </row>
    <row r="502" spans="7:7" x14ac:dyDescent="0.25">
      <c r="G502" s="169"/>
    </row>
    <row r="503" spans="7:7" x14ac:dyDescent="0.25">
      <c r="G503" s="169"/>
    </row>
    <row r="504" spans="7:7" x14ac:dyDescent="0.25">
      <c r="G504" s="169"/>
    </row>
    <row r="505" spans="7:7" x14ac:dyDescent="0.25">
      <c r="G505" s="169"/>
    </row>
    <row r="506" spans="7:7" x14ac:dyDescent="0.25">
      <c r="G506" s="169"/>
    </row>
    <row r="507" spans="7:7" x14ac:dyDescent="0.25">
      <c r="G507" s="169"/>
    </row>
    <row r="508" spans="7:7" x14ac:dyDescent="0.25">
      <c r="G508" s="169"/>
    </row>
    <row r="509" spans="7:7" x14ac:dyDescent="0.25">
      <c r="G509" s="169"/>
    </row>
    <row r="510" spans="7:7" x14ac:dyDescent="0.25">
      <c r="G510" s="169"/>
    </row>
    <row r="511" spans="7:7" x14ac:dyDescent="0.25">
      <c r="G511" s="169"/>
    </row>
    <row r="512" spans="7:7" x14ac:dyDescent="0.25">
      <c r="G512" s="169"/>
    </row>
    <row r="513" spans="7:7" x14ac:dyDescent="0.25">
      <c r="G513" s="169"/>
    </row>
    <row r="514" spans="7:7" x14ac:dyDescent="0.25">
      <c r="G514" s="169"/>
    </row>
    <row r="515" spans="7:7" x14ac:dyDescent="0.25">
      <c r="G515" s="169"/>
    </row>
    <row r="516" spans="7:7" x14ac:dyDescent="0.25">
      <c r="G516" s="169"/>
    </row>
    <row r="517" spans="7:7" x14ac:dyDescent="0.25">
      <c r="G517" s="169"/>
    </row>
    <row r="518" spans="7:7" x14ac:dyDescent="0.25">
      <c r="G518" s="169"/>
    </row>
    <row r="519" spans="7:7" x14ac:dyDescent="0.25">
      <c r="G519" s="169"/>
    </row>
    <row r="520" spans="7:7" x14ac:dyDescent="0.25">
      <c r="G520" s="169"/>
    </row>
    <row r="521" spans="7:7" x14ac:dyDescent="0.25">
      <c r="G521" s="169"/>
    </row>
    <row r="522" spans="7:7" x14ac:dyDescent="0.25">
      <c r="G522" s="169"/>
    </row>
    <row r="523" spans="7:7" x14ac:dyDescent="0.25">
      <c r="G523" s="169"/>
    </row>
    <row r="524" spans="7:7" x14ac:dyDescent="0.25">
      <c r="G524" s="169"/>
    </row>
    <row r="525" spans="7:7" x14ac:dyDescent="0.25">
      <c r="G525" s="169"/>
    </row>
    <row r="526" spans="7:7" x14ac:dyDescent="0.25">
      <c r="G526" s="169"/>
    </row>
    <row r="527" spans="7:7" x14ac:dyDescent="0.25">
      <c r="G527" s="169"/>
    </row>
    <row r="528" spans="7:7" x14ac:dyDescent="0.25">
      <c r="G528" s="169"/>
    </row>
    <row r="529" spans="7:7" x14ac:dyDescent="0.25">
      <c r="G529" s="169"/>
    </row>
    <row r="530" spans="7:7" x14ac:dyDescent="0.25">
      <c r="G530" s="169"/>
    </row>
    <row r="531" spans="7:7" x14ac:dyDescent="0.25">
      <c r="G531" s="169"/>
    </row>
    <row r="532" spans="7:7" x14ac:dyDescent="0.25">
      <c r="G532" s="169"/>
    </row>
    <row r="533" spans="7:7" x14ac:dyDescent="0.25">
      <c r="G533" s="169"/>
    </row>
    <row r="534" spans="7:7" x14ac:dyDescent="0.25">
      <c r="G534" s="169"/>
    </row>
    <row r="535" spans="7:7" x14ac:dyDescent="0.25">
      <c r="G535" s="169"/>
    </row>
    <row r="536" spans="7:7" x14ac:dyDescent="0.25">
      <c r="G536" s="169"/>
    </row>
    <row r="537" spans="7:7" x14ac:dyDescent="0.25">
      <c r="G537" s="169"/>
    </row>
    <row r="538" spans="7:7" x14ac:dyDescent="0.25">
      <c r="G538" s="169"/>
    </row>
    <row r="539" spans="7:7" x14ac:dyDescent="0.25">
      <c r="G539" s="169"/>
    </row>
    <row r="540" spans="7:7" x14ac:dyDescent="0.25">
      <c r="G540" s="169"/>
    </row>
    <row r="541" spans="7:7" x14ac:dyDescent="0.25">
      <c r="G541" s="169"/>
    </row>
    <row r="542" spans="7:7" x14ac:dyDescent="0.25">
      <c r="G542" s="169"/>
    </row>
    <row r="543" spans="7:7" x14ac:dyDescent="0.25">
      <c r="G543" s="169"/>
    </row>
    <row r="544" spans="7:7" x14ac:dyDescent="0.25">
      <c r="G544" s="169"/>
    </row>
    <row r="545" spans="7:7" x14ac:dyDescent="0.25">
      <c r="G545" s="169"/>
    </row>
    <row r="546" spans="7:7" x14ac:dyDescent="0.25">
      <c r="G546" s="169"/>
    </row>
    <row r="547" spans="7:7" x14ac:dyDescent="0.25">
      <c r="G547" s="169"/>
    </row>
    <row r="548" spans="7:7" x14ac:dyDescent="0.25">
      <c r="G548" s="169"/>
    </row>
    <row r="549" spans="7:7" x14ac:dyDescent="0.25">
      <c r="G549" s="169"/>
    </row>
    <row r="550" spans="7:7" x14ac:dyDescent="0.25">
      <c r="G550" s="169"/>
    </row>
    <row r="551" spans="7:7" x14ac:dyDescent="0.25">
      <c r="G551" s="169"/>
    </row>
    <row r="552" spans="7:7" x14ac:dyDescent="0.25">
      <c r="G552" s="169"/>
    </row>
    <row r="553" spans="7:7" x14ac:dyDescent="0.25">
      <c r="G553" s="169"/>
    </row>
    <row r="554" spans="7:7" x14ac:dyDescent="0.25">
      <c r="G554" s="169"/>
    </row>
    <row r="555" spans="7:7" x14ac:dyDescent="0.25">
      <c r="G555" s="169"/>
    </row>
    <row r="556" spans="7:7" x14ac:dyDescent="0.25">
      <c r="G556" s="169"/>
    </row>
    <row r="557" spans="7:7" x14ac:dyDescent="0.25">
      <c r="G557" s="169"/>
    </row>
    <row r="558" spans="7:7" x14ac:dyDescent="0.25">
      <c r="G558" s="169"/>
    </row>
    <row r="559" spans="7:7" x14ac:dyDescent="0.25">
      <c r="G559" s="169"/>
    </row>
    <row r="560" spans="7:7" x14ac:dyDescent="0.25">
      <c r="G560" s="169"/>
    </row>
    <row r="561" spans="7:7" x14ac:dyDescent="0.25">
      <c r="G561" s="169"/>
    </row>
    <row r="562" spans="7:7" x14ac:dyDescent="0.25">
      <c r="G562" s="169"/>
    </row>
    <row r="563" spans="7:7" x14ac:dyDescent="0.25">
      <c r="G563" s="169"/>
    </row>
    <row r="564" spans="7:7" x14ac:dyDescent="0.25">
      <c r="G564" s="169"/>
    </row>
    <row r="565" spans="7:7" x14ac:dyDescent="0.25">
      <c r="G565" s="169"/>
    </row>
    <row r="566" spans="7:7" x14ac:dyDescent="0.25">
      <c r="G566" s="169"/>
    </row>
    <row r="567" spans="7:7" x14ac:dyDescent="0.25">
      <c r="G567" s="169"/>
    </row>
    <row r="568" spans="7:7" x14ac:dyDescent="0.25">
      <c r="G568" s="169"/>
    </row>
    <row r="569" spans="7:7" x14ac:dyDescent="0.25">
      <c r="G569" s="169"/>
    </row>
    <row r="570" spans="7:7" x14ac:dyDescent="0.25">
      <c r="G570" s="169"/>
    </row>
    <row r="571" spans="7:7" x14ac:dyDescent="0.25">
      <c r="G571" s="169"/>
    </row>
    <row r="572" spans="7:7" x14ac:dyDescent="0.25">
      <c r="G572" s="169"/>
    </row>
    <row r="573" spans="7:7" x14ac:dyDescent="0.25">
      <c r="G573" s="169"/>
    </row>
    <row r="574" spans="7:7" x14ac:dyDescent="0.25">
      <c r="G574" s="169"/>
    </row>
    <row r="575" spans="7:7" x14ac:dyDescent="0.25">
      <c r="G575" s="169"/>
    </row>
    <row r="576" spans="7:7" x14ac:dyDescent="0.25">
      <c r="G576" s="169"/>
    </row>
    <row r="577" spans="7:7" x14ac:dyDescent="0.25">
      <c r="G577" s="169"/>
    </row>
    <row r="578" spans="7:7" x14ac:dyDescent="0.25">
      <c r="G578" s="169"/>
    </row>
    <row r="579" spans="7:7" x14ac:dyDescent="0.25">
      <c r="G579" s="169"/>
    </row>
    <row r="580" spans="7:7" x14ac:dyDescent="0.25">
      <c r="G580" s="169"/>
    </row>
    <row r="581" spans="7:7" x14ac:dyDescent="0.25">
      <c r="G581" s="169"/>
    </row>
    <row r="582" spans="7:7" x14ac:dyDescent="0.25">
      <c r="G582" s="169"/>
    </row>
    <row r="583" spans="7:7" x14ac:dyDescent="0.25">
      <c r="G583" s="169"/>
    </row>
    <row r="584" spans="7:7" x14ac:dyDescent="0.25">
      <c r="G584" s="169"/>
    </row>
    <row r="585" spans="7:7" x14ac:dyDescent="0.25">
      <c r="G585" s="169"/>
    </row>
    <row r="586" spans="7:7" x14ac:dyDescent="0.25">
      <c r="G586" s="169"/>
    </row>
    <row r="587" spans="7:7" x14ac:dyDescent="0.25">
      <c r="G587" s="169"/>
    </row>
    <row r="588" spans="7:7" x14ac:dyDescent="0.25">
      <c r="G588" s="169"/>
    </row>
    <row r="589" spans="7:7" x14ac:dyDescent="0.25">
      <c r="G589" s="169"/>
    </row>
    <row r="590" spans="7:7" x14ac:dyDescent="0.25">
      <c r="G590" s="169"/>
    </row>
    <row r="591" spans="7:7" x14ac:dyDescent="0.25">
      <c r="G591" s="169"/>
    </row>
    <row r="592" spans="7:7" x14ac:dyDescent="0.25">
      <c r="G592" s="169"/>
    </row>
    <row r="593" spans="7:7" x14ac:dyDescent="0.25">
      <c r="G593" s="169"/>
    </row>
    <row r="594" spans="7:7" x14ac:dyDescent="0.25">
      <c r="G594" s="169"/>
    </row>
    <row r="595" spans="7:7" x14ac:dyDescent="0.25">
      <c r="G595" s="169"/>
    </row>
    <row r="596" spans="7:7" x14ac:dyDescent="0.25">
      <c r="G596" s="169"/>
    </row>
    <row r="597" spans="7:7" x14ac:dyDescent="0.25">
      <c r="G597" s="169"/>
    </row>
    <row r="598" spans="7:7" x14ac:dyDescent="0.25">
      <c r="G598" s="169"/>
    </row>
    <row r="599" spans="7:7" x14ac:dyDescent="0.25">
      <c r="G599" s="169"/>
    </row>
    <row r="600" spans="7:7" x14ac:dyDescent="0.25">
      <c r="G600" s="169"/>
    </row>
    <row r="601" spans="7:7" x14ac:dyDescent="0.25">
      <c r="G601" s="169"/>
    </row>
    <row r="602" spans="7:7" x14ac:dyDescent="0.25">
      <c r="G602" s="169"/>
    </row>
    <row r="603" spans="7:7" x14ac:dyDescent="0.25">
      <c r="G603" s="169"/>
    </row>
    <row r="604" spans="7:7" x14ac:dyDescent="0.25">
      <c r="G604" s="169"/>
    </row>
    <row r="605" spans="7:7" x14ac:dyDescent="0.25">
      <c r="G605" s="169"/>
    </row>
    <row r="606" spans="7:7" x14ac:dyDescent="0.25">
      <c r="G606" s="169"/>
    </row>
    <row r="607" spans="7:7" x14ac:dyDescent="0.25">
      <c r="G607" s="169"/>
    </row>
    <row r="608" spans="7:7" x14ac:dyDescent="0.25">
      <c r="G608" s="169"/>
    </row>
    <row r="609" spans="7:7" x14ac:dyDescent="0.25">
      <c r="G609" s="169"/>
    </row>
    <row r="610" spans="7:7" x14ac:dyDescent="0.25">
      <c r="G610" s="169"/>
    </row>
    <row r="611" spans="7:7" x14ac:dyDescent="0.25">
      <c r="G611" s="169"/>
    </row>
    <row r="612" spans="7:7" x14ac:dyDescent="0.25">
      <c r="G612" s="169"/>
    </row>
    <row r="613" spans="7:7" x14ac:dyDescent="0.25">
      <c r="G613" s="169"/>
    </row>
    <row r="614" spans="7:7" x14ac:dyDescent="0.25">
      <c r="G614" s="169"/>
    </row>
    <row r="615" spans="7:7" x14ac:dyDescent="0.25">
      <c r="G615" s="169"/>
    </row>
    <row r="616" spans="7:7" x14ac:dyDescent="0.25">
      <c r="G616" s="169"/>
    </row>
    <row r="617" spans="7:7" x14ac:dyDescent="0.25">
      <c r="G617" s="169"/>
    </row>
    <row r="618" spans="7:7" x14ac:dyDescent="0.25">
      <c r="G618" s="169"/>
    </row>
    <row r="619" spans="7:7" x14ac:dyDescent="0.25">
      <c r="G619" s="169"/>
    </row>
    <row r="620" spans="7:7" x14ac:dyDescent="0.25">
      <c r="G620" s="169"/>
    </row>
    <row r="621" spans="7:7" x14ac:dyDescent="0.25">
      <c r="G621" s="169"/>
    </row>
    <row r="622" spans="7:7" x14ac:dyDescent="0.25">
      <c r="G622" s="169"/>
    </row>
    <row r="623" spans="7:7" x14ac:dyDescent="0.25">
      <c r="G623" s="169"/>
    </row>
    <row r="624" spans="7:7" x14ac:dyDescent="0.25">
      <c r="G624" s="169"/>
    </row>
    <row r="625" spans="7:7" x14ac:dyDescent="0.25">
      <c r="G625" s="169"/>
    </row>
    <row r="626" spans="7:7" x14ac:dyDescent="0.25">
      <c r="G626" s="169"/>
    </row>
    <row r="627" spans="7:7" x14ac:dyDescent="0.25">
      <c r="G627" s="169"/>
    </row>
    <row r="628" spans="7:7" x14ac:dyDescent="0.25">
      <c r="G628" s="169"/>
    </row>
    <row r="629" spans="7:7" x14ac:dyDescent="0.25">
      <c r="G629" s="169"/>
    </row>
    <row r="630" spans="7:7" x14ac:dyDescent="0.25">
      <c r="G630" s="169"/>
    </row>
    <row r="631" spans="7:7" x14ac:dyDescent="0.25">
      <c r="G631" s="169"/>
    </row>
    <row r="632" spans="7:7" x14ac:dyDescent="0.25">
      <c r="G632" s="169"/>
    </row>
    <row r="633" spans="7:7" x14ac:dyDescent="0.25">
      <c r="G633" s="169"/>
    </row>
    <row r="634" spans="7:7" x14ac:dyDescent="0.25">
      <c r="G634" s="169"/>
    </row>
    <row r="635" spans="7:7" x14ac:dyDescent="0.25">
      <c r="G635" s="169"/>
    </row>
    <row r="636" spans="7:7" x14ac:dyDescent="0.25">
      <c r="G636" s="169"/>
    </row>
    <row r="637" spans="7:7" x14ac:dyDescent="0.25">
      <c r="G637" s="169"/>
    </row>
    <row r="638" spans="7:7" x14ac:dyDescent="0.25">
      <c r="G638" s="169"/>
    </row>
    <row r="639" spans="7:7" x14ac:dyDescent="0.25">
      <c r="G639" s="169"/>
    </row>
    <row r="640" spans="7:7" x14ac:dyDescent="0.25">
      <c r="G640" s="169"/>
    </row>
    <row r="641" spans="7:7" x14ac:dyDescent="0.25">
      <c r="G641" s="169"/>
    </row>
    <row r="642" spans="7:7" x14ac:dyDescent="0.25">
      <c r="G642" s="169"/>
    </row>
    <row r="643" spans="7:7" x14ac:dyDescent="0.25">
      <c r="G643" s="169"/>
    </row>
    <row r="644" spans="7:7" x14ac:dyDescent="0.25">
      <c r="G644" s="169"/>
    </row>
    <row r="645" spans="7:7" x14ac:dyDescent="0.25">
      <c r="G645" s="169"/>
    </row>
    <row r="646" spans="7:7" x14ac:dyDescent="0.25">
      <c r="G646" s="169"/>
    </row>
    <row r="647" spans="7:7" x14ac:dyDescent="0.25">
      <c r="G647" s="169"/>
    </row>
    <row r="648" spans="7:7" x14ac:dyDescent="0.25">
      <c r="G648" s="169"/>
    </row>
    <row r="649" spans="7:7" x14ac:dyDescent="0.25">
      <c r="G649" s="169"/>
    </row>
    <row r="650" spans="7:7" x14ac:dyDescent="0.25">
      <c r="G650" s="169"/>
    </row>
    <row r="651" spans="7:7" x14ac:dyDescent="0.25">
      <c r="G651" s="169"/>
    </row>
    <row r="652" spans="7:7" x14ac:dyDescent="0.25">
      <c r="G652" s="169"/>
    </row>
    <row r="653" spans="7:7" x14ac:dyDescent="0.25">
      <c r="G653" s="169"/>
    </row>
    <row r="654" spans="7:7" x14ac:dyDescent="0.25">
      <c r="G654" s="169"/>
    </row>
    <row r="655" spans="7:7" x14ac:dyDescent="0.25">
      <c r="G655" s="169"/>
    </row>
    <row r="656" spans="7:7" x14ac:dyDescent="0.25">
      <c r="G656" s="169"/>
    </row>
    <row r="657" spans="7:7" x14ac:dyDescent="0.25">
      <c r="G657" s="169"/>
    </row>
    <row r="658" spans="7:7" x14ac:dyDescent="0.25">
      <c r="G658" s="169"/>
    </row>
    <row r="659" spans="7:7" x14ac:dyDescent="0.25">
      <c r="G659" s="169"/>
    </row>
    <row r="660" spans="7:7" x14ac:dyDescent="0.25">
      <c r="G660" s="169"/>
    </row>
    <row r="661" spans="7:7" x14ac:dyDescent="0.25">
      <c r="G661" s="169"/>
    </row>
    <row r="662" spans="7:7" x14ac:dyDescent="0.25">
      <c r="G662" s="169"/>
    </row>
    <row r="663" spans="7:7" x14ac:dyDescent="0.25">
      <c r="G663" s="169"/>
    </row>
    <row r="664" spans="7:7" x14ac:dyDescent="0.25">
      <c r="G664" s="169"/>
    </row>
    <row r="665" spans="7:7" x14ac:dyDescent="0.25">
      <c r="G665" s="169"/>
    </row>
    <row r="666" spans="7:7" x14ac:dyDescent="0.25">
      <c r="G666" s="169"/>
    </row>
    <row r="667" spans="7:7" x14ac:dyDescent="0.25">
      <c r="G667" s="169"/>
    </row>
    <row r="668" spans="7:7" x14ac:dyDescent="0.25">
      <c r="G668" s="169"/>
    </row>
    <row r="669" spans="7:7" x14ac:dyDescent="0.25">
      <c r="G669" s="169"/>
    </row>
    <row r="670" spans="7:7" x14ac:dyDescent="0.25">
      <c r="G670" s="169"/>
    </row>
    <row r="671" spans="7:7" x14ac:dyDescent="0.25">
      <c r="G671" s="169"/>
    </row>
    <row r="672" spans="7:7" x14ac:dyDescent="0.25">
      <c r="G672" s="169"/>
    </row>
    <row r="673" spans="7:7" x14ac:dyDescent="0.25">
      <c r="G673" s="169"/>
    </row>
    <row r="674" spans="7:7" x14ac:dyDescent="0.25">
      <c r="G674" s="169"/>
    </row>
    <row r="675" spans="7:7" x14ac:dyDescent="0.25">
      <c r="G675" s="169"/>
    </row>
    <row r="676" spans="7:7" x14ac:dyDescent="0.25">
      <c r="G676" s="169"/>
    </row>
    <row r="677" spans="7:7" x14ac:dyDescent="0.25">
      <c r="G677" s="169"/>
    </row>
    <row r="678" spans="7:7" x14ac:dyDescent="0.25">
      <c r="G678" s="169"/>
    </row>
    <row r="679" spans="7:7" x14ac:dyDescent="0.25">
      <c r="G679" s="169"/>
    </row>
    <row r="680" spans="7:7" x14ac:dyDescent="0.25">
      <c r="G680" s="169"/>
    </row>
    <row r="681" spans="7:7" x14ac:dyDescent="0.25">
      <c r="G681" s="169"/>
    </row>
    <row r="682" spans="7:7" x14ac:dyDescent="0.25">
      <c r="G682" s="169"/>
    </row>
    <row r="683" spans="7:7" x14ac:dyDescent="0.25">
      <c r="G683" s="169"/>
    </row>
    <row r="684" spans="7:7" x14ac:dyDescent="0.25">
      <c r="G684" s="169"/>
    </row>
    <row r="685" spans="7:7" x14ac:dyDescent="0.25">
      <c r="G685" s="169"/>
    </row>
    <row r="686" spans="7:7" x14ac:dyDescent="0.25">
      <c r="G686" s="169"/>
    </row>
    <row r="687" spans="7:7" x14ac:dyDescent="0.25">
      <c r="G687" s="169"/>
    </row>
    <row r="688" spans="7:7" x14ac:dyDescent="0.25">
      <c r="G688" s="169"/>
    </row>
    <row r="689" spans="7:7" x14ac:dyDescent="0.25">
      <c r="G689" s="169"/>
    </row>
    <row r="690" spans="7:7" x14ac:dyDescent="0.25">
      <c r="G690" s="169"/>
    </row>
    <row r="691" spans="7:7" x14ac:dyDescent="0.25">
      <c r="G691" s="169"/>
    </row>
    <row r="692" spans="7:7" x14ac:dyDescent="0.25">
      <c r="G692" s="169"/>
    </row>
    <row r="693" spans="7:7" x14ac:dyDescent="0.25">
      <c r="G693" s="169"/>
    </row>
    <row r="694" spans="7:7" x14ac:dyDescent="0.25">
      <c r="G694" s="169"/>
    </row>
    <row r="695" spans="7:7" x14ac:dyDescent="0.25">
      <c r="G695" s="169"/>
    </row>
    <row r="696" spans="7:7" x14ac:dyDescent="0.25">
      <c r="G696" s="169"/>
    </row>
    <row r="697" spans="7:7" x14ac:dyDescent="0.25">
      <c r="G697" s="169"/>
    </row>
    <row r="698" spans="7:7" x14ac:dyDescent="0.25">
      <c r="G698" s="169"/>
    </row>
    <row r="699" spans="7:7" x14ac:dyDescent="0.25">
      <c r="G699" s="169"/>
    </row>
    <row r="700" spans="7:7" x14ac:dyDescent="0.25">
      <c r="G700" s="169"/>
    </row>
    <row r="701" spans="7:7" x14ac:dyDescent="0.25">
      <c r="G701" s="169"/>
    </row>
    <row r="702" spans="7:7" x14ac:dyDescent="0.25">
      <c r="G702" s="169"/>
    </row>
    <row r="703" spans="7:7" x14ac:dyDescent="0.25">
      <c r="G703" s="169"/>
    </row>
    <row r="704" spans="7:7" x14ac:dyDescent="0.25">
      <c r="G704" s="169"/>
    </row>
    <row r="705" spans="7:7" x14ac:dyDescent="0.25">
      <c r="G705" s="169"/>
    </row>
    <row r="706" spans="7:7" x14ac:dyDescent="0.25">
      <c r="G706" s="169"/>
    </row>
    <row r="707" spans="7:7" x14ac:dyDescent="0.25">
      <c r="G707" s="169"/>
    </row>
    <row r="708" spans="7:7" x14ac:dyDescent="0.25">
      <c r="G708" s="169"/>
    </row>
    <row r="709" spans="7:7" x14ac:dyDescent="0.25">
      <c r="G709" s="169"/>
    </row>
    <row r="710" spans="7:7" x14ac:dyDescent="0.25">
      <c r="G710" s="169"/>
    </row>
    <row r="711" spans="7:7" x14ac:dyDescent="0.25">
      <c r="G711" s="169"/>
    </row>
    <row r="712" spans="7:7" x14ac:dyDescent="0.25">
      <c r="G712" s="169"/>
    </row>
    <row r="713" spans="7:7" x14ac:dyDescent="0.25">
      <c r="G713" s="169"/>
    </row>
    <row r="714" spans="7:7" x14ac:dyDescent="0.25">
      <c r="G714" s="169"/>
    </row>
    <row r="715" spans="7:7" x14ac:dyDescent="0.25">
      <c r="G715" s="169"/>
    </row>
    <row r="716" spans="7:7" x14ac:dyDescent="0.25">
      <c r="G716" s="169"/>
    </row>
    <row r="717" spans="7:7" x14ac:dyDescent="0.25">
      <c r="G717" s="169"/>
    </row>
    <row r="718" spans="7:7" x14ac:dyDescent="0.25">
      <c r="G718" s="169"/>
    </row>
    <row r="719" spans="7:7" x14ac:dyDescent="0.25">
      <c r="G719" s="169"/>
    </row>
    <row r="720" spans="7:7" x14ac:dyDescent="0.25">
      <c r="G720" s="169"/>
    </row>
    <row r="721" spans="7:7" x14ac:dyDescent="0.25">
      <c r="G721" s="169"/>
    </row>
    <row r="722" spans="7:7" x14ac:dyDescent="0.25">
      <c r="G722" s="169"/>
    </row>
    <row r="723" spans="7:7" x14ac:dyDescent="0.25">
      <c r="G723" s="169"/>
    </row>
    <row r="724" spans="7:7" x14ac:dyDescent="0.25">
      <c r="G724" s="169"/>
    </row>
    <row r="725" spans="7:7" x14ac:dyDescent="0.25">
      <c r="G725" s="169"/>
    </row>
    <row r="726" spans="7:7" x14ac:dyDescent="0.25">
      <c r="G726" s="169"/>
    </row>
    <row r="727" spans="7:7" x14ac:dyDescent="0.25">
      <c r="G727" s="169"/>
    </row>
    <row r="728" spans="7:7" x14ac:dyDescent="0.25">
      <c r="G728" s="169"/>
    </row>
    <row r="729" spans="7:7" x14ac:dyDescent="0.25">
      <c r="G729" s="169"/>
    </row>
    <row r="730" spans="7:7" x14ac:dyDescent="0.25">
      <c r="G730" s="169"/>
    </row>
    <row r="731" spans="7:7" x14ac:dyDescent="0.25">
      <c r="G731" s="169"/>
    </row>
    <row r="732" spans="7:7" x14ac:dyDescent="0.25">
      <c r="G732" s="169"/>
    </row>
    <row r="733" spans="7:7" x14ac:dyDescent="0.25">
      <c r="G733" s="169"/>
    </row>
    <row r="734" spans="7:7" x14ac:dyDescent="0.25">
      <c r="G734" s="169"/>
    </row>
    <row r="735" spans="7:7" x14ac:dyDescent="0.25">
      <c r="G735" s="169"/>
    </row>
    <row r="736" spans="7:7" x14ac:dyDescent="0.25">
      <c r="G736" s="169"/>
    </row>
    <row r="737" spans="7:7" x14ac:dyDescent="0.25">
      <c r="G737" s="169"/>
    </row>
    <row r="738" spans="7:7" x14ac:dyDescent="0.25">
      <c r="G738" s="169"/>
    </row>
    <row r="739" spans="7:7" x14ac:dyDescent="0.25">
      <c r="G739" s="169"/>
    </row>
    <row r="740" spans="7:7" x14ac:dyDescent="0.25">
      <c r="G740" s="169"/>
    </row>
    <row r="741" spans="7:7" x14ac:dyDescent="0.25">
      <c r="G741" s="169"/>
    </row>
    <row r="742" spans="7:7" x14ac:dyDescent="0.25">
      <c r="G742" s="169"/>
    </row>
    <row r="743" spans="7:7" x14ac:dyDescent="0.25">
      <c r="G743" s="169"/>
    </row>
    <row r="744" spans="7:7" x14ac:dyDescent="0.25">
      <c r="G744" s="169"/>
    </row>
    <row r="745" spans="7:7" x14ac:dyDescent="0.25">
      <c r="G745" s="169"/>
    </row>
    <row r="746" spans="7:7" x14ac:dyDescent="0.25">
      <c r="G746" s="169"/>
    </row>
    <row r="747" spans="7:7" x14ac:dyDescent="0.25">
      <c r="G747" s="169"/>
    </row>
    <row r="748" spans="7:7" x14ac:dyDescent="0.25">
      <c r="G748" s="169"/>
    </row>
    <row r="749" spans="7:7" x14ac:dyDescent="0.25">
      <c r="G749" s="169"/>
    </row>
    <row r="750" spans="7:7" x14ac:dyDescent="0.25">
      <c r="G750" s="169"/>
    </row>
    <row r="751" spans="7:7" x14ac:dyDescent="0.25">
      <c r="G751" s="169"/>
    </row>
    <row r="752" spans="7:7" x14ac:dyDescent="0.25">
      <c r="G752" s="169"/>
    </row>
    <row r="753" spans="7:7" x14ac:dyDescent="0.25">
      <c r="G753" s="169"/>
    </row>
    <row r="754" spans="7:7" x14ac:dyDescent="0.25">
      <c r="G754" s="169"/>
    </row>
    <row r="755" spans="7:7" x14ac:dyDescent="0.25">
      <c r="G755" s="169"/>
    </row>
    <row r="756" spans="7:7" x14ac:dyDescent="0.25">
      <c r="G756" s="169"/>
    </row>
    <row r="757" spans="7:7" x14ac:dyDescent="0.25">
      <c r="G757" s="169"/>
    </row>
    <row r="758" spans="7:7" x14ac:dyDescent="0.25">
      <c r="G758" s="169"/>
    </row>
    <row r="759" spans="7:7" x14ac:dyDescent="0.25">
      <c r="G759" s="169"/>
    </row>
    <row r="760" spans="7:7" x14ac:dyDescent="0.25">
      <c r="G760" s="169"/>
    </row>
    <row r="761" spans="7:7" x14ac:dyDescent="0.25">
      <c r="G761" s="169"/>
    </row>
    <row r="762" spans="7:7" x14ac:dyDescent="0.25">
      <c r="G762" s="169"/>
    </row>
    <row r="763" spans="7:7" x14ac:dyDescent="0.25">
      <c r="G763" s="169"/>
    </row>
    <row r="764" spans="7:7" x14ac:dyDescent="0.25">
      <c r="G764" s="169"/>
    </row>
    <row r="765" spans="7:7" x14ac:dyDescent="0.25">
      <c r="G765" s="169"/>
    </row>
    <row r="766" spans="7:7" x14ac:dyDescent="0.25">
      <c r="G766" s="169"/>
    </row>
    <row r="767" spans="7:7" x14ac:dyDescent="0.25">
      <c r="G767" s="169"/>
    </row>
    <row r="768" spans="7:7" x14ac:dyDescent="0.25">
      <c r="G768" s="169"/>
    </row>
    <row r="769" spans="7:7" x14ac:dyDescent="0.25">
      <c r="G769" s="169"/>
    </row>
    <row r="770" spans="7:7" x14ac:dyDescent="0.25">
      <c r="G770" s="169"/>
    </row>
    <row r="771" spans="7:7" x14ac:dyDescent="0.25">
      <c r="G771" s="169"/>
    </row>
    <row r="772" spans="7:7" x14ac:dyDescent="0.25">
      <c r="G772" s="169"/>
    </row>
    <row r="773" spans="7:7" x14ac:dyDescent="0.25">
      <c r="G773" s="169"/>
    </row>
    <row r="774" spans="7:7" x14ac:dyDescent="0.25">
      <c r="G774" s="169"/>
    </row>
    <row r="775" spans="7:7" x14ac:dyDescent="0.25">
      <c r="G775" s="169"/>
    </row>
    <row r="776" spans="7:7" x14ac:dyDescent="0.25">
      <c r="G776" s="169"/>
    </row>
    <row r="777" spans="7:7" x14ac:dyDescent="0.25">
      <c r="G777" s="169"/>
    </row>
    <row r="778" spans="7:7" x14ac:dyDescent="0.25">
      <c r="G778" s="169"/>
    </row>
    <row r="779" spans="7:7" x14ac:dyDescent="0.25">
      <c r="G779" s="169"/>
    </row>
    <row r="780" spans="7:7" x14ac:dyDescent="0.25">
      <c r="G780" s="169"/>
    </row>
    <row r="781" spans="7:7" x14ac:dyDescent="0.25">
      <c r="G781" s="169"/>
    </row>
    <row r="782" spans="7:7" x14ac:dyDescent="0.25">
      <c r="G782" s="169"/>
    </row>
    <row r="783" spans="7:7" x14ac:dyDescent="0.25">
      <c r="G783" s="169"/>
    </row>
    <row r="784" spans="7:7" x14ac:dyDescent="0.25">
      <c r="G784" s="169"/>
    </row>
    <row r="785" spans="7:7" x14ac:dyDescent="0.25">
      <c r="G785" s="169"/>
    </row>
    <row r="786" spans="7:7" x14ac:dyDescent="0.25">
      <c r="G786" s="169"/>
    </row>
    <row r="787" spans="7:7" x14ac:dyDescent="0.25">
      <c r="G787" s="169"/>
    </row>
    <row r="788" spans="7:7" x14ac:dyDescent="0.25">
      <c r="G788" s="169"/>
    </row>
    <row r="789" spans="7:7" x14ac:dyDescent="0.25">
      <c r="G789" s="169"/>
    </row>
    <row r="790" spans="7:7" x14ac:dyDescent="0.25">
      <c r="G790" s="169"/>
    </row>
    <row r="791" spans="7:7" x14ac:dyDescent="0.25">
      <c r="G791" s="169"/>
    </row>
    <row r="792" spans="7:7" x14ac:dyDescent="0.25">
      <c r="G792" s="169"/>
    </row>
    <row r="793" spans="7:7" x14ac:dyDescent="0.25">
      <c r="G793" s="169"/>
    </row>
    <row r="794" spans="7:7" x14ac:dyDescent="0.25">
      <c r="G794" s="169"/>
    </row>
    <row r="795" spans="7:7" x14ac:dyDescent="0.25">
      <c r="G795" s="169"/>
    </row>
    <row r="796" spans="7:7" x14ac:dyDescent="0.25">
      <c r="G796" s="169"/>
    </row>
    <row r="797" spans="7:7" x14ac:dyDescent="0.25">
      <c r="G797" s="169"/>
    </row>
    <row r="798" spans="7:7" x14ac:dyDescent="0.25">
      <c r="G798" s="169"/>
    </row>
    <row r="799" spans="7:7" x14ac:dyDescent="0.25">
      <c r="G799" s="169"/>
    </row>
    <row r="800" spans="7:7" x14ac:dyDescent="0.25">
      <c r="G800" s="169"/>
    </row>
    <row r="801" spans="7:7" x14ac:dyDescent="0.25">
      <c r="G801" s="169"/>
    </row>
    <row r="802" spans="7:7" x14ac:dyDescent="0.25">
      <c r="G802" s="169"/>
    </row>
    <row r="803" spans="7:7" x14ac:dyDescent="0.25">
      <c r="G803" s="169"/>
    </row>
    <row r="804" spans="7:7" x14ac:dyDescent="0.25">
      <c r="G804" s="169"/>
    </row>
    <row r="805" spans="7:7" x14ac:dyDescent="0.25">
      <c r="G805" s="169"/>
    </row>
    <row r="806" spans="7:7" x14ac:dyDescent="0.25">
      <c r="G806" s="169"/>
    </row>
    <row r="807" spans="7:7" x14ac:dyDescent="0.25">
      <c r="G807" s="169"/>
    </row>
    <row r="808" spans="7:7" x14ac:dyDescent="0.25">
      <c r="G808" s="169"/>
    </row>
    <row r="809" spans="7:7" x14ac:dyDescent="0.25">
      <c r="G809" s="169"/>
    </row>
    <row r="810" spans="7:7" x14ac:dyDescent="0.25">
      <c r="G810" s="169"/>
    </row>
    <row r="811" spans="7:7" x14ac:dyDescent="0.25">
      <c r="G811" s="169"/>
    </row>
    <row r="812" spans="7:7" x14ac:dyDescent="0.25">
      <c r="G812" s="169"/>
    </row>
    <row r="813" spans="7:7" x14ac:dyDescent="0.25">
      <c r="G813" s="169"/>
    </row>
    <row r="814" spans="7:7" x14ac:dyDescent="0.25">
      <c r="G814" s="169"/>
    </row>
    <row r="815" spans="7:7" x14ac:dyDescent="0.25">
      <c r="G815" s="169"/>
    </row>
    <row r="816" spans="7:7" x14ac:dyDescent="0.25">
      <c r="G816" s="169"/>
    </row>
    <row r="817" spans="7:7" x14ac:dyDescent="0.25">
      <c r="G817" s="169"/>
    </row>
    <row r="818" spans="7:7" x14ac:dyDescent="0.25">
      <c r="G818" s="169"/>
    </row>
    <row r="819" spans="7:7" x14ac:dyDescent="0.25">
      <c r="G819" s="169"/>
    </row>
    <row r="820" spans="7:7" x14ac:dyDescent="0.25">
      <c r="G820" s="169"/>
    </row>
    <row r="821" spans="7:7" x14ac:dyDescent="0.25">
      <c r="G821" s="169"/>
    </row>
    <row r="822" spans="7:7" x14ac:dyDescent="0.25">
      <c r="G822" s="169"/>
    </row>
    <row r="823" spans="7:7" x14ac:dyDescent="0.25">
      <c r="G823" s="169"/>
    </row>
    <row r="824" spans="7:7" x14ac:dyDescent="0.25">
      <c r="G824" s="169"/>
    </row>
    <row r="825" spans="7:7" x14ac:dyDescent="0.25">
      <c r="G825" s="169"/>
    </row>
    <row r="826" spans="7:7" x14ac:dyDescent="0.25">
      <c r="G826" s="169"/>
    </row>
    <row r="827" spans="7:7" x14ac:dyDescent="0.25">
      <c r="G827" s="169"/>
    </row>
    <row r="828" spans="7:7" x14ac:dyDescent="0.25">
      <c r="G828" s="169"/>
    </row>
    <row r="829" spans="7:7" x14ac:dyDescent="0.25">
      <c r="G829" s="169"/>
    </row>
    <row r="830" spans="7:7" x14ac:dyDescent="0.25">
      <c r="G830" s="169"/>
    </row>
    <row r="831" spans="7:7" x14ac:dyDescent="0.25">
      <c r="G831" s="169"/>
    </row>
    <row r="832" spans="7:7" x14ac:dyDescent="0.25">
      <c r="G832" s="169"/>
    </row>
    <row r="833" spans="7:7" x14ac:dyDescent="0.25">
      <c r="G833" s="169"/>
    </row>
    <row r="834" spans="7:7" x14ac:dyDescent="0.25">
      <c r="G834" s="169"/>
    </row>
    <row r="835" spans="7:7" x14ac:dyDescent="0.25">
      <c r="G835" s="169"/>
    </row>
    <row r="836" spans="7:7" x14ac:dyDescent="0.25">
      <c r="G836" s="169"/>
    </row>
    <row r="837" spans="7:7" x14ac:dyDescent="0.25">
      <c r="G837" s="169"/>
    </row>
    <row r="838" spans="7:7" x14ac:dyDescent="0.25">
      <c r="G838" s="169"/>
    </row>
    <row r="839" spans="7:7" x14ac:dyDescent="0.25">
      <c r="G839" s="169"/>
    </row>
    <row r="840" spans="7:7" x14ac:dyDescent="0.25">
      <c r="G840" s="169"/>
    </row>
    <row r="841" spans="7:7" x14ac:dyDescent="0.25">
      <c r="G841" s="169"/>
    </row>
    <row r="842" spans="7:7" x14ac:dyDescent="0.25">
      <c r="G842" s="169"/>
    </row>
    <row r="843" spans="7:7" x14ac:dyDescent="0.25">
      <c r="G843" s="169"/>
    </row>
    <row r="844" spans="7:7" x14ac:dyDescent="0.25">
      <c r="G844" s="169"/>
    </row>
    <row r="845" spans="7:7" x14ac:dyDescent="0.25">
      <c r="G845" s="169"/>
    </row>
    <row r="846" spans="7:7" x14ac:dyDescent="0.25">
      <c r="G846" s="169"/>
    </row>
    <row r="847" spans="7:7" x14ac:dyDescent="0.25">
      <c r="G847" s="169"/>
    </row>
    <row r="848" spans="7:7" x14ac:dyDescent="0.25">
      <c r="G848" s="169"/>
    </row>
    <row r="849" spans="7:7" x14ac:dyDescent="0.25">
      <c r="G849" s="169"/>
    </row>
    <row r="850" spans="7:7" x14ac:dyDescent="0.25">
      <c r="G850" s="169"/>
    </row>
    <row r="851" spans="7:7" x14ac:dyDescent="0.25">
      <c r="G851" s="169"/>
    </row>
    <row r="852" spans="7:7" x14ac:dyDescent="0.25">
      <c r="G852" s="169"/>
    </row>
    <row r="853" spans="7:7" x14ac:dyDescent="0.25">
      <c r="G853" s="169"/>
    </row>
    <row r="854" spans="7:7" x14ac:dyDescent="0.25">
      <c r="G854" s="169"/>
    </row>
    <row r="855" spans="7:7" x14ac:dyDescent="0.25">
      <c r="G855" s="169"/>
    </row>
    <row r="856" spans="7:7" x14ac:dyDescent="0.25">
      <c r="G856" s="169"/>
    </row>
    <row r="857" spans="7:7" x14ac:dyDescent="0.25">
      <c r="G857" s="169"/>
    </row>
    <row r="858" spans="7:7" x14ac:dyDescent="0.25">
      <c r="G858" s="169"/>
    </row>
    <row r="859" spans="7:7" x14ac:dyDescent="0.25">
      <c r="G859" s="169"/>
    </row>
    <row r="860" spans="7:7" x14ac:dyDescent="0.25">
      <c r="G860" s="169"/>
    </row>
    <row r="861" spans="7:7" x14ac:dyDescent="0.25">
      <c r="G861" s="169"/>
    </row>
    <row r="862" spans="7:7" x14ac:dyDescent="0.25">
      <c r="G862" s="169"/>
    </row>
    <row r="863" spans="7:7" x14ac:dyDescent="0.25">
      <c r="G863" s="169"/>
    </row>
    <row r="864" spans="7:7" x14ac:dyDescent="0.25">
      <c r="G864" s="169"/>
    </row>
    <row r="865" spans="7:7" x14ac:dyDescent="0.25">
      <c r="G865" s="169"/>
    </row>
    <row r="866" spans="7:7" x14ac:dyDescent="0.25">
      <c r="G866" s="169"/>
    </row>
    <row r="867" spans="7:7" x14ac:dyDescent="0.25">
      <c r="G867" s="169"/>
    </row>
    <row r="868" spans="7:7" x14ac:dyDescent="0.25">
      <c r="G868" s="169"/>
    </row>
    <row r="869" spans="7:7" x14ac:dyDescent="0.25">
      <c r="G869" s="169"/>
    </row>
    <row r="870" spans="7:7" x14ac:dyDescent="0.25">
      <c r="G870" s="169"/>
    </row>
    <row r="871" spans="7:7" x14ac:dyDescent="0.25">
      <c r="G871" s="169"/>
    </row>
    <row r="872" spans="7:7" x14ac:dyDescent="0.25">
      <c r="G872" s="169"/>
    </row>
    <row r="873" spans="7:7" x14ac:dyDescent="0.25">
      <c r="G873" s="169"/>
    </row>
    <row r="874" spans="7:7" x14ac:dyDescent="0.25">
      <c r="G874" s="169"/>
    </row>
    <row r="875" spans="7:7" x14ac:dyDescent="0.25">
      <c r="G875" s="169"/>
    </row>
    <row r="876" spans="7:7" x14ac:dyDescent="0.25">
      <c r="G876" s="169"/>
    </row>
    <row r="877" spans="7:7" x14ac:dyDescent="0.25">
      <c r="G877" s="169"/>
    </row>
    <row r="878" spans="7:7" x14ac:dyDescent="0.25">
      <c r="G878" s="169"/>
    </row>
    <row r="879" spans="7:7" x14ac:dyDescent="0.25">
      <c r="G879" s="169"/>
    </row>
    <row r="880" spans="7:7" x14ac:dyDescent="0.25">
      <c r="G880" s="169"/>
    </row>
    <row r="881" spans="7:7" x14ac:dyDescent="0.25">
      <c r="G881" s="169"/>
    </row>
    <row r="882" spans="7:7" x14ac:dyDescent="0.25">
      <c r="G882" s="169"/>
    </row>
    <row r="883" spans="7:7" x14ac:dyDescent="0.25">
      <c r="G883" s="169"/>
    </row>
    <row r="884" spans="7:7" x14ac:dyDescent="0.25">
      <c r="G884" s="169"/>
    </row>
    <row r="885" spans="7:7" x14ac:dyDescent="0.25">
      <c r="G885" s="169"/>
    </row>
    <row r="886" spans="7:7" x14ac:dyDescent="0.25">
      <c r="G886" s="169"/>
    </row>
    <row r="887" spans="7:7" x14ac:dyDescent="0.25">
      <c r="G887" s="169"/>
    </row>
    <row r="888" spans="7:7" x14ac:dyDescent="0.25">
      <c r="G888" s="169"/>
    </row>
    <row r="889" spans="7:7" x14ac:dyDescent="0.25">
      <c r="G889" s="169"/>
    </row>
    <row r="890" spans="7:7" x14ac:dyDescent="0.25">
      <c r="G890" s="169"/>
    </row>
    <row r="891" spans="7:7" x14ac:dyDescent="0.25">
      <c r="G891" s="169"/>
    </row>
    <row r="892" spans="7:7" x14ac:dyDescent="0.25">
      <c r="G892" s="169"/>
    </row>
    <row r="893" spans="7:7" x14ac:dyDescent="0.25">
      <c r="G893" s="169"/>
    </row>
    <row r="894" spans="7:7" x14ac:dyDescent="0.25">
      <c r="G894" s="169"/>
    </row>
    <row r="895" spans="7:7" x14ac:dyDescent="0.25">
      <c r="G895" s="169"/>
    </row>
    <row r="896" spans="7:7" x14ac:dyDescent="0.25">
      <c r="G896" s="169"/>
    </row>
    <row r="897" spans="7:7" x14ac:dyDescent="0.25">
      <c r="G897" s="169"/>
    </row>
    <row r="898" spans="7:7" x14ac:dyDescent="0.25">
      <c r="G898" s="169"/>
    </row>
    <row r="899" spans="7:7" x14ac:dyDescent="0.25">
      <c r="G899" s="169"/>
    </row>
    <row r="900" spans="7:7" x14ac:dyDescent="0.25">
      <c r="G900" s="169"/>
    </row>
    <row r="901" spans="7:7" x14ac:dyDescent="0.25">
      <c r="G901" s="169"/>
    </row>
    <row r="902" spans="7:7" x14ac:dyDescent="0.25">
      <c r="G902" s="169"/>
    </row>
    <row r="903" spans="7:7" x14ac:dyDescent="0.25">
      <c r="G903" s="169"/>
    </row>
    <row r="904" spans="7:7" x14ac:dyDescent="0.25">
      <c r="G904" s="169"/>
    </row>
    <row r="905" spans="7:7" x14ac:dyDescent="0.25">
      <c r="G905" s="169"/>
    </row>
    <row r="906" spans="7:7" x14ac:dyDescent="0.25">
      <c r="G906" s="169"/>
    </row>
    <row r="907" spans="7:7" x14ac:dyDescent="0.25">
      <c r="G907" s="169"/>
    </row>
    <row r="908" spans="7:7" x14ac:dyDescent="0.25">
      <c r="G908" s="169"/>
    </row>
    <row r="909" spans="7:7" x14ac:dyDescent="0.25">
      <c r="G909" s="169"/>
    </row>
    <row r="910" spans="7:7" x14ac:dyDescent="0.25">
      <c r="G910" s="169"/>
    </row>
    <row r="911" spans="7:7" x14ac:dyDescent="0.25">
      <c r="G911" s="169"/>
    </row>
    <row r="912" spans="7:7" x14ac:dyDescent="0.25">
      <c r="G912" s="169"/>
    </row>
    <row r="913" spans="7:7" x14ac:dyDescent="0.25">
      <c r="G913" s="169"/>
    </row>
    <row r="914" spans="7:7" x14ac:dyDescent="0.25">
      <c r="G914" s="169"/>
    </row>
    <row r="915" spans="7:7" x14ac:dyDescent="0.25">
      <c r="G915" s="169"/>
    </row>
    <row r="916" spans="7:7" x14ac:dyDescent="0.25">
      <c r="G916" s="169"/>
    </row>
    <row r="917" spans="7:7" x14ac:dyDescent="0.25">
      <c r="G917" s="169"/>
    </row>
    <row r="918" spans="7:7" x14ac:dyDescent="0.25">
      <c r="G918" s="169"/>
    </row>
    <row r="919" spans="7:7" x14ac:dyDescent="0.25">
      <c r="G919" s="169"/>
    </row>
    <row r="920" spans="7:7" x14ac:dyDescent="0.25">
      <c r="G920" s="169"/>
    </row>
    <row r="921" spans="7:7" x14ac:dyDescent="0.25">
      <c r="G921" s="169"/>
    </row>
    <row r="922" spans="7:7" x14ac:dyDescent="0.25">
      <c r="G922" s="169"/>
    </row>
    <row r="923" spans="7:7" x14ac:dyDescent="0.25">
      <c r="G923" s="169"/>
    </row>
    <row r="924" spans="7:7" x14ac:dyDescent="0.25">
      <c r="G924" s="169"/>
    </row>
    <row r="925" spans="7:7" x14ac:dyDescent="0.25">
      <c r="G925" s="169"/>
    </row>
    <row r="926" spans="7:7" x14ac:dyDescent="0.25">
      <c r="G926" s="169"/>
    </row>
    <row r="927" spans="7:7" x14ac:dyDescent="0.25">
      <c r="G927" s="169"/>
    </row>
    <row r="928" spans="7:7" x14ac:dyDescent="0.25">
      <c r="G928" s="169"/>
    </row>
    <row r="929" spans="7:7" x14ac:dyDescent="0.25">
      <c r="G929" s="169"/>
    </row>
    <row r="930" spans="7:7" x14ac:dyDescent="0.25">
      <c r="G930" s="169"/>
    </row>
    <row r="931" spans="7:7" x14ac:dyDescent="0.25">
      <c r="G931" s="169"/>
    </row>
    <row r="932" spans="7:7" x14ac:dyDescent="0.25">
      <c r="G932" s="169"/>
    </row>
    <row r="933" spans="7:7" x14ac:dyDescent="0.25">
      <c r="G933" s="169"/>
    </row>
    <row r="934" spans="7:7" x14ac:dyDescent="0.25">
      <c r="G934" s="169"/>
    </row>
    <row r="935" spans="7:7" x14ac:dyDescent="0.25">
      <c r="G935" s="169"/>
    </row>
    <row r="936" spans="7:7" x14ac:dyDescent="0.25">
      <c r="G936" s="169"/>
    </row>
    <row r="937" spans="7:7" x14ac:dyDescent="0.25">
      <c r="G937" s="169"/>
    </row>
    <row r="938" spans="7:7" x14ac:dyDescent="0.25">
      <c r="G938" s="169"/>
    </row>
    <row r="939" spans="7:7" x14ac:dyDescent="0.25">
      <c r="G939" s="169"/>
    </row>
    <row r="940" spans="7:7" x14ac:dyDescent="0.25">
      <c r="G940" s="169"/>
    </row>
    <row r="941" spans="7:7" x14ac:dyDescent="0.25">
      <c r="G941" s="169"/>
    </row>
    <row r="942" spans="7:7" x14ac:dyDescent="0.25">
      <c r="G942" s="169"/>
    </row>
    <row r="943" spans="7:7" x14ac:dyDescent="0.25">
      <c r="G943" s="169"/>
    </row>
    <row r="944" spans="7:7" x14ac:dyDescent="0.25">
      <c r="G944" s="169"/>
    </row>
    <row r="945" spans="7:7" x14ac:dyDescent="0.25">
      <c r="G945" s="169"/>
    </row>
    <row r="946" spans="7:7" x14ac:dyDescent="0.25">
      <c r="G946" s="169"/>
    </row>
    <row r="947" spans="7:7" x14ac:dyDescent="0.25">
      <c r="G947" s="169"/>
    </row>
    <row r="948" spans="7:7" x14ac:dyDescent="0.25">
      <c r="G948" s="169"/>
    </row>
    <row r="949" spans="7:7" x14ac:dyDescent="0.25">
      <c r="G949" s="169"/>
    </row>
    <row r="950" spans="7:7" x14ac:dyDescent="0.25">
      <c r="G950" s="169"/>
    </row>
    <row r="951" spans="7:7" x14ac:dyDescent="0.25">
      <c r="G951" s="169"/>
    </row>
    <row r="952" spans="7:7" x14ac:dyDescent="0.25">
      <c r="G952" s="169"/>
    </row>
    <row r="953" spans="7:7" x14ac:dyDescent="0.25">
      <c r="G953" s="169"/>
    </row>
    <row r="954" spans="7:7" x14ac:dyDescent="0.25">
      <c r="G954" s="169"/>
    </row>
    <row r="955" spans="7:7" x14ac:dyDescent="0.25">
      <c r="G955" s="169"/>
    </row>
    <row r="956" spans="7:7" x14ac:dyDescent="0.25">
      <c r="G956" s="169"/>
    </row>
    <row r="957" spans="7:7" x14ac:dyDescent="0.25">
      <c r="G957" s="169"/>
    </row>
    <row r="958" spans="7:7" x14ac:dyDescent="0.25">
      <c r="G958" s="169"/>
    </row>
    <row r="959" spans="7:7" x14ac:dyDescent="0.25">
      <c r="G959" s="169"/>
    </row>
    <row r="960" spans="7:7" x14ac:dyDescent="0.25">
      <c r="G960" s="169"/>
    </row>
    <row r="961" spans="7:7" x14ac:dyDescent="0.25">
      <c r="G961" s="169"/>
    </row>
    <row r="962" spans="7:7" x14ac:dyDescent="0.25">
      <c r="G962" s="169"/>
    </row>
    <row r="963" spans="7:7" x14ac:dyDescent="0.25">
      <c r="G963" s="169"/>
    </row>
    <row r="964" spans="7:7" x14ac:dyDescent="0.25">
      <c r="G964" s="169"/>
    </row>
    <row r="965" spans="7:7" x14ac:dyDescent="0.25">
      <c r="G965" s="169"/>
    </row>
    <row r="966" spans="7:7" x14ac:dyDescent="0.25">
      <c r="G966" s="169"/>
    </row>
    <row r="967" spans="7:7" x14ac:dyDescent="0.25">
      <c r="G967" s="169"/>
    </row>
    <row r="968" spans="7:7" x14ac:dyDescent="0.25">
      <c r="G968" s="169"/>
    </row>
    <row r="969" spans="7:7" x14ac:dyDescent="0.25">
      <c r="G969" s="169"/>
    </row>
    <row r="970" spans="7:7" x14ac:dyDescent="0.25">
      <c r="G970" s="169"/>
    </row>
    <row r="971" spans="7:7" x14ac:dyDescent="0.25">
      <c r="G971" s="169"/>
    </row>
    <row r="972" spans="7:7" x14ac:dyDescent="0.25">
      <c r="G972" s="169"/>
    </row>
    <row r="973" spans="7:7" x14ac:dyDescent="0.25">
      <c r="G973" s="169"/>
    </row>
    <row r="974" spans="7:7" x14ac:dyDescent="0.25">
      <c r="G974" s="169"/>
    </row>
    <row r="975" spans="7:7" x14ac:dyDescent="0.25">
      <c r="G975" s="169"/>
    </row>
    <row r="976" spans="7:7" x14ac:dyDescent="0.25">
      <c r="G976" s="169"/>
    </row>
    <row r="977" spans="7:7" x14ac:dyDescent="0.25">
      <c r="G977" s="169"/>
    </row>
    <row r="978" spans="7:7" x14ac:dyDescent="0.25">
      <c r="G978" s="169"/>
    </row>
    <row r="979" spans="7:7" x14ac:dyDescent="0.25">
      <c r="G979" s="169"/>
    </row>
    <row r="980" spans="7:7" x14ac:dyDescent="0.25">
      <c r="G980" s="169"/>
    </row>
    <row r="981" spans="7:7" x14ac:dyDescent="0.25">
      <c r="G981" s="169"/>
    </row>
    <row r="982" spans="7:7" x14ac:dyDescent="0.25">
      <c r="G982" s="169"/>
    </row>
    <row r="983" spans="7:7" x14ac:dyDescent="0.25">
      <c r="G983" s="169"/>
    </row>
    <row r="984" spans="7:7" x14ac:dyDescent="0.25">
      <c r="G984" s="169"/>
    </row>
    <row r="985" spans="7:7" x14ac:dyDescent="0.25">
      <c r="G985" s="169"/>
    </row>
    <row r="986" spans="7:7" x14ac:dyDescent="0.25">
      <c r="G986" s="169"/>
    </row>
    <row r="987" spans="7:7" x14ac:dyDescent="0.25">
      <c r="G987" s="169"/>
    </row>
    <row r="988" spans="7:7" x14ac:dyDescent="0.25">
      <c r="G988" s="169"/>
    </row>
    <row r="989" spans="7:7" x14ac:dyDescent="0.25">
      <c r="G989" s="169"/>
    </row>
    <row r="990" spans="7:7" x14ac:dyDescent="0.25">
      <c r="G990" s="169"/>
    </row>
    <row r="991" spans="7:7" x14ac:dyDescent="0.25">
      <c r="G991" s="169"/>
    </row>
    <row r="992" spans="7:7" x14ac:dyDescent="0.25">
      <c r="G992" s="169"/>
    </row>
    <row r="993" spans="7:7" x14ac:dyDescent="0.25">
      <c r="G993" s="169"/>
    </row>
    <row r="994" spans="7:7" x14ac:dyDescent="0.25">
      <c r="G994" s="169"/>
    </row>
    <row r="995" spans="7:7" x14ac:dyDescent="0.25">
      <c r="G995" s="169"/>
    </row>
    <row r="996" spans="7:7" x14ac:dyDescent="0.25">
      <c r="G996" s="169"/>
    </row>
    <row r="997" spans="7:7" x14ac:dyDescent="0.25">
      <c r="G997" s="169"/>
    </row>
    <row r="998" spans="7:7" x14ac:dyDescent="0.25">
      <c r="G998" s="169"/>
    </row>
    <row r="999" spans="7:7" x14ac:dyDescent="0.25">
      <c r="G999" s="169"/>
    </row>
    <row r="1000" spans="7:7" x14ac:dyDescent="0.25">
      <c r="G1000" s="169"/>
    </row>
    <row r="1001" spans="7:7" x14ac:dyDescent="0.25">
      <c r="G1001" s="169"/>
    </row>
    <row r="1002" spans="7:7" x14ac:dyDescent="0.25">
      <c r="G1002" s="169"/>
    </row>
    <row r="1003" spans="7:7" x14ac:dyDescent="0.25">
      <c r="G1003" s="169"/>
    </row>
    <row r="1004" spans="7:7" x14ac:dyDescent="0.25">
      <c r="G1004" s="169"/>
    </row>
    <row r="1005" spans="7:7" x14ac:dyDescent="0.25">
      <c r="G1005" s="169"/>
    </row>
    <row r="1006" spans="7:7" x14ac:dyDescent="0.25">
      <c r="G1006" s="169"/>
    </row>
    <row r="1007" spans="7:7" x14ac:dyDescent="0.25">
      <c r="G1007" s="169"/>
    </row>
    <row r="1008" spans="7:7" x14ac:dyDescent="0.25">
      <c r="G1008" s="169"/>
    </row>
    <row r="1009" spans="7:7" x14ac:dyDescent="0.25">
      <c r="G1009" s="169"/>
    </row>
    <row r="1010" spans="7:7" x14ac:dyDescent="0.25">
      <c r="G1010" s="169"/>
    </row>
    <row r="1011" spans="7:7" x14ac:dyDescent="0.25">
      <c r="G1011" s="169"/>
    </row>
    <row r="1012" spans="7:7" x14ac:dyDescent="0.25">
      <c r="G1012" s="169"/>
    </row>
    <row r="1013" spans="7:7" x14ac:dyDescent="0.25">
      <c r="G1013" s="169"/>
    </row>
    <row r="1014" spans="7:7" x14ac:dyDescent="0.25">
      <c r="G1014" s="169"/>
    </row>
    <row r="1015" spans="7:7" x14ac:dyDescent="0.25">
      <c r="G1015" s="169"/>
    </row>
    <row r="1016" spans="7:7" x14ac:dyDescent="0.25">
      <c r="G1016" s="169"/>
    </row>
    <row r="1017" spans="7:7" x14ac:dyDescent="0.25">
      <c r="G1017" s="169"/>
    </row>
    <row r="1018" spans="7:7" x14ac:dyDescent="0.25">
      <c r="G1018" s="169"/>
    </row>
    <row r="1019" spans="7:7" x14ac:dyDescent="0.25">
      <c r="G1019" s="169"/>
    </row>
    <row r="1020" spans="7:7" x14ac:dyDescent="0.25">
      <c r="G1020" s="169"/>
    </row>
    <row r="1021" spans="7:7" x14ac:dyDescent="0.25">
      <c r="G1021" s="169"/>
    </row>
    <row r="1022" spans="7:7" x14ac:dyDescent="0.25">
      <c r="G1022" s="169"/>
    </row>
    <row r="1023" spans="7:7" x14ac:dyDescent="0.25">
      <c r="G1023" s="169"/>
    </row>
    <row r="1024" spans="7:7" x14ac:dyDescent="0.25">
      <c r="G1024" s="169"/>
    </row>
    <row r="1025" spans="7:7" x14ac:dyDescent="0.25">
      <c r="G1025" s="169"/>
    </row>
    <row r="1026" spans="7:7" x14ac:dyDescent="0.25">
      <c r="G1026" s="169"/>
    </row>
    <row r="1027" spans="7:7" x14ac:dyDescent="0.25">
      <c r="G1027" s="169"/>
    </row>
    <row r="1028" spans="7:7" x14ac:dyDescent="0.25">
      <c r="G1028" s="169"/>
    </row>
    <row r="1029" spans="7:7" x14ac:dyDescent="0.25">
      <c r="G1029" s="169"/>
    </row>
    <row r="1030" spans="7:7" x14ac:dyDescent="0.25">
      <c r="G1030" s="169"/>
    </row>
    <row r="1031" spans="7:7" x14ac:dyDescent="0.25">
      <c r="G1031" s="169"/>
    </row>
    <row r="1032" spans="7:7" x14ac:dyDescent="0.25">
      <c r="G1032" s="169"/>
    </row>
    <row r="1033" spans="7:7" x14ac:dyDescent="0.25">
      <c r="G1033" s="169"/>
    </row>
    <row r="1034" spans="7:7" x14ac:dyDescent="0.25">
      <c r="G1034" s="169"/>
    </row>
    <row r="1035" spans="7:7" x14ac:dyDescent="0.25">
      <c r="G1035" s="169"/>
    </row>
    <row r="1036" spans="7:7" x14ac:dyDescent="0.25">
      <c r="G1036" s="169"/>
    </row>
    <row r="1037" spans="7:7" x14ac:dyDescent="0.25">
      <c r="G1037" s="169"/>
    </row>
    <row r="1038" spans="7:7" x14ac:dyDescent="0.25">
      <c r="G1038" s="169"/>
    </row>
    <row r="1039" spans="7:7" x14ac:dyDescent="0.25">
      <c r="G1039" s="169"/>
    </row>
    <row r="1040" spans="7:7" x14ac:dyDescent="0.25">
      <c r="G1040" s="169"/>
    </row>
    <row r="1041" spans="7:7" x14ac:dyDescent="0.25">
      <c r="G1041" s="169"/>
    </row>
    <row r="1042" spans="7:7" x14ac:dyDescent="0.25">
      <c r="G1042" s="169"/>
    </row>
    <row r="1043" spans="7:7" x14ac:dyDescent="0.25">
      <c r="G1043" s="169"/>
    </row>
    <row r="1044" spans="7:7" x14ac:dyDescent="0.25">
      <c r="G1044" s="169"/>
    </row>
    <row r="1045" spans="7:7" x14ac:dyDescent="0.25">
      <c r="G1045" s="169"/>
    </row>
    <row r="1046" spans="7:7" x14ac:dyDescent="0.25">
      <c r="G1046" s="169"/>
    </row>
    <row r="1047" spans="7:7" x14ac:dyDescent="0.25">
      <c r="G1047" s="169"/>
    </row>
    <row r="1048" spans="7:7" x14ac:dyDescent="0.25">
      <c r="G1048" s="169"/>
    </row>
    <row r="1049" spans="7:7" x14ac:dyDescent="0.25">
      <c r="G1049" s="169"/>
    </row>
    <row r="1050" spans="7:7" x14ac:dyDescent="0.25">
      <c r="G1050" s="169"/>
    </row>
    <row r="1051" spans="7:7" x14ac:dyDescent="0.25">
      <c r="G1051" s="169"/>
    </row>
    <row r="1052" spans="7:7" x14ac:dyDescent="0.25">
      <c r="G1052" s="169"/>
    </row>
    <row r="1053" spans="7:7" x14ac:dyDescent="0.25">
      <c r="G1053" s="169"/>
    </row>
    <row r="1054" spans="7:7" x14ac:dyDescent="0.25">
      <c r="G1054" s="169"/>
    </row>
    <row r="1055" spans="7:7" x14ac:dyDescent="0.25">
      <c r="G1055" s="169"/>
    </row>
    <row r="1056" spans="7:7" x14ac:dyDescent="0.25">
      <c r="G1056" s="169"/>
    </row>
    <row r="1057" spans="7:7" x14ac:dyDescent="0.25">
      <c r="G1057" s="169"/>
    </row>
    <row r="1058" spans="7:7" x14ac:dyDescent="0.25">
      <c r="G1058" s="169"/>
    </row>
    <row r="1059" spans="7:7" x14ac:dyDescent="0.25">
      <c r="G1059" s="169"/>
    </row>
    <row r="1060" spans="7:7" x14ac:dyDescent="0.25">
      <c r="G1060" s="169"/>
    </row>
    <row r="1061" spans="7:7" x14ac:dyDescent="0.25">
      <c r="G1061" s="169"/>
    </row>
    <row r="1062" spans="7:7" x14ac:dyDescent="0.25">
      <c r="G1062" s="169"/>
    </row>
    <row r="1063" spans="7:7" x14ac:dyDescent="0.25">
      <c r="G1063" s="169"/>
    </row>
    <row r="1064" spans="7:7" x14ac:dyDescent="0.25">
      <c r="G1064" s="169"/>
    </row>
    <row r="1065" spans="7:7" x14ac:dyDescent="0.25">
      <c r="G1065" s="169"/>
    </row>
    <row r="1066" spans="7:7" x14ac:dyDescent="0.25">
      <c r="G1066" s="169"/>
    </row>
    <row r="1067" spans="7:7" x14ac:dyDescent="0.25">
      <c r="G1067" s="169"/>
    </row>
    <row r="1068" spans="7:7" x14ac:dyDescent="0.25">
      <c r="G1068" s="169"/>
    </row>
    <row r="1069" spans="7:7" x14ac:dyDescent="0.25">
      <c r="G1069" s="169"/>
    </row>
    <row r="1070" spans="7:7" x14ac:dyDescent="0.25">
      <c r="G1070" s="169"/>
    </row>
    <row r="1071" spans="7:7" x14ac:dyDescent="0.25">
      <c r="G1071" s="169"/>
    </row>
    <row r="1072" spans="7:7" x14ac:dyDescent="0.25">
      <c r="G1072" s="169"/>
    </row>
    <row r="1073" spans="7:7" x14ac:dyDescent="0.25">
      <c r="G1073" s="169"/>
    </row>
    <row r="1074" spans="7:7" x14ac:dyDescent="0.25">
      <c r="G1074" s="169"/>
    </row>
    <row r="1075" spans="7:7" x14ac:dyDescent="0.25">
      <c r="G1075" s="169"/>
    </row>
    <row r="1076" spans="7:7" x14ac:dyDescent="0.25">
      <c r="G1076" s="169"/>
    </row>
    <row r="1077" spans="7:7" x14ac:dyDescent="0.25">
      <c r="G1077" s="169"/>
    </row>
    <row r="1078" spans="7:7" x14ac:dyDescent="0.25">
      <c r="G1078" s="169"/>
    </row>
    <row r="1079" spans="7:7" x14ac:dyDescent="0.25">
      <c r="G1079" s="169"/>
    </row>
    <row r="1080" spans="7:7" x14ac:dyDescent="0.25">
      <c r="G1080" s="169"/>
    </row>
    <row r="1081" spans="7:7" x14ac:dyDescent="0.25">
      <c r="G1081" s="169"/>
    </row>
    <row r="1082" spans="7:7" x14ac:dyDescent="0.25">
      <c r="G1082" s="169"/>
    </row>
    <row r="1083" spans="7:7" x14ac:dyDescent="0.25">
      <c r="G1083" s="169"/>
    </row>
    <row r="1084" spans="7:7" x14ac:dyDescent="0.25">
      <c r="G1084" s="169"/>
    </row>
    <row r="1085" spans="7:7" x14ac:dyDescent="0.25">
      <c r="G1085" s="169"/>
    </row>
    <row r="1086" spans="7:7" x14ac:dyDescent="0.25">
      <c r="G1086" s="169"/>
    </row>
    <row r="1087" spans="7:7" x14ac:dyDescent="0.25">
      <c r="G1087" s="169"/>
    </row>
    <row r="1088" spans="7:7" x14ac:dyDescent="0.25">
      <c r="G1088" s="169"/>
    </row>
    <row r="1089" spans="7:7" x14ac:dyDescent="0.25">
      <c r="G1089" s="169"/>
    </row>
    <row r="1090" spans="7:7" x14ac:dyDescent="0.25">
      <c r="G1090" s="169"/>
    </row>
    <row r="1091" spans="7:7" x14ac:dyDescent="0.25">
      <c r="G1091" s="169"/>
    </row>
    <row r="1092" spans="7:7" x14ac:dyDescent="0.25">
      <c r="G1092" s="169"/>
    </row>
    <row r="1093" spans="7:7" x14ac:dyDescent="0.25">
      <c r="G1093" s="169"/>
    </row>
    <row r="1094" spans="7:7" x14ac:dyDescent="0.25">
      <c r="G1094" s="169"/>
    </row>
    <row r="1095" spans="7:7" x14ac:dyDescent="0.25">
      <c r="G1095" s="169"/>
    </row>
    <row r="1096" spans="7:7" x14ac:dyDescent="0.25">
      <c r="G1096" s="169"/>
    </row>
    <row r="1097" spans="7:7" x14ac:dyDescent="0.25">
      <c r="G1097" s="169"/>
    </row>
    <row r="1098" spans="7:7" x14ac:dyDescent="0.25">
      <c r="G1098" s="169"/>
    </row>
    <row r="1099" spans="7:7" x14ac:dyDescent="0.25">
      <c r="G1099" s="169"/>
    </row>
    <row r="1100" spans="7:7" x14ac:dyDescent="0.25">
      <c r="G1100" s="169"/>
    </row>
    <row r="1101" spans="7:7" x14ac:dyDescent="0.25">
      <c r="G1101" s="169"/>
    </row>
    <row r="1102" spans="7:7" x14ac:dyDescent="0.25">
      <c r="G1102" s="169"/>
    </row>
    <row r="1103" spans="7:7" x14ac:dyDescent="0.25">
      <c r="G1103" s="169"/>
    </row>
    <row r="1104" spans="7:7" x14ac:dyDescent="0.25">
      <c r="G1104" s="169"/>
    </row>
    <row r="1105" spans="7:7" x14ac:dyDescent="0.25">
      <c r="G1105" s="169"/>
    </row>
    <row r="1106" spans="7:7" x14ac:dyDescent="0.25">
      <c r="G1106" s="169"/>
    </row>
    <row r="1107" spans="7:7" x14ac:dyDescent="0.25">
      <c r="G1107" s="169"/>
    </row>
    <row r="1108" spans="7:7" x14ac:dyDescent="0.25">
      <c r="G1108" s="169"/>
    </row>
    <row r="1109" spans="7:7" x14ac:dyDescent="0.25">
      <c r="G1109" s="169"/>
    </row>
    <row r="1110" spans="7:7" x14ac:dyDescent="0.25">
      <c r="G1110" s="169"/>
    </row>
    <row r="1111" spans="7:7" x14ac:dyDescent="0.25">
      <c r="G1111" s="169"/>
    </row>
    <row r="1112" spans="7:7" x14ac:dyDescent="0.25">
      <c r="G1112" s="169"/>
    </row>
    <row r="1113" spans="7:7" x14ac:dyDescent="0.25">
      <c r="G1113" s="169"/>
    </row>
    <row r="1114" spans="7:7" x14ac:dyDescent="0.25">
      <c r="G1114" s="169"/>
    </row>
    <row r="1115" spans="7:7" x14ac:dyDescent="0.25">
      <c r="G1115" s="169"/>
    </row>
    <row r="1116" spans="7:7" x14ac:dyDescent="0.25">
      <c r="G1116" s="169"/>
    </row>
    <row r="1117" spans="7:7" x14ac:dyDescent="0.25">
      <c r="G1117" s="169"/>
    </row>
    <row r="1118" spans="7:7" x14ac:dyDescent="0.25">
      <c r="G1118" s="169"/>
    </row>
    <row r="1119" spans="7:7" x14ac:dyDescent="0.25">
      <c r="G1119" s="169"/>
    </row>
    <row r="1120" spans="7:7" x14ac:dyDescent="0.25">
      <c r="G1120" s="169"/>
    </row>
    <row r="1121" spans="7:7" x14ac:dyDescent="0.25">
      <c r="G1121" s="169"/>
    </row>
    <row r="1122" spans="7:7" x14ac:dyDescent="0.25">
      <c r="G1122" s="169"/>
    </row>
    <row r="1123" spans="7:7" x14ac:dyDescent="0.25">
      <c r="G1123" s="169"/>
    </row>
    <row r="1124" spans="7:7" x14ac:dyDescent="0.25">
      <c r="G1124" s="169"/>
    </row>
    <row r="1125" spans="7:7" x14ac:dyDescent="0.25">
      <c r="G1125" s="169"/>
    </row>
    <row r="1126" spans="7:7" x14ac:dyDescent="0.25">
      <c r="G1126" s="169"/>
    </row>
    <row r="1127" spans="7:7" x14ac:dyDescent="0.25">
      <c r="G1127" s="169"/>
    </row>
    <row r="1128" spans="7:7" x14ac:dyDescent="0.25">
      <c r="G1128" s="169"/>
    </row>
    <row r="1129" spans="7:7" x14ac:dyDescent="0.25">
      <c r="G1129" s="169"/>
    </row>
    <row r="1130" spans="7:7" x14ac:dyDescent="0.25">
      <c r="G1130" s="169"/>
    </row>
    <row r="1131" spans="7:7" x14ac:dyDescent="0.25">
      <c r="G1131" s="169"/>
    </row>
    <row r="1132" spans="7:7" x14ac:dyDescent="0.25">
      <c r="G1132" s="169"/>
    </row>
    <row r="1133" spans="7:7" x14ac:dyDescent="0.25">
      <c r="G1133" s="169"/>
    </row>
    <row r="1134" spans="7:7" x14ac:dyDescent="0.25">
      <c r="G1134" s="169"/>
    </row>
    <row r="1135" spans="7:7" x14ac:dyDescent="0.25">
      <c r="G1135" s="169"/>
    </row>
    <row r="1136" spans="7:7" x14ac:dyDescent="0.25">
      <c r="G1136" s="169"/>
    </row>
    <row r="1137" spans="7:7" x14ac:dyDescent="0.25">
      <c r="G1137" s="169"/>
    </row>
    <row r="1138" spans="7:7" x14ac:dyDescent="0.25">
      <c r="G1138" s="169"/>
    </row>
    <row r="1139" spans="7:7" x14ac:dyDescent="0.25">
      <c r="G1139" s="169"/>
    </row>
    <row r="1140" spans="7:7" x14ac:dyDescent="0.25">
      <c r="G1140" s="169"/>
    </row>
    <row r="1141" spans="7:7" x14ac:dyDescent="0.25">
      <c r="G1141" s="169"/>
    </row>
    <row r="1142" spans="7:7" x14ac:dyDescent="0.25">
      <c r="G1142" s="169"/>
    </row>
    <row r="1143" spans="7:7" x14ac:dyDescent="0.25">
      <c r="G1143" s="169"/>
    </row>
    <row r="1144" spans="7:7" x14ac:dyDescent="0.25">
      <c r="G1144" s="169"/>
    </row>
    <row r="1145" spans="7:7" x14ac:dyDescent="0.25">
      <c r="G1145" s="169"/>
    </row>
    <row r="1146" spans="7:7" x14ac:dyDescent="0.25">
      <c r="G1146" s="169"/>
    </row>
    <row r="1147" spans="7:7" x14ac:dyDescent="0.25">
      <c r="G1147" s="169"/>
    </row>
    <row r="1148" spans="7:7" x14ac:dyDescent="0.25">
      <c r="G1148" s="169"/>
    </row>
    <row r="1149" spans="7:7" x14ac:dyDescent="0.25">
      <c r="G1149" s="169"/>
    </row>
    <row r="1150" spans="7:7" x14ac:dyDescent="0.25">
      <c r="G1150" s="169"/>
    </row>
    <row r="1151" spans="7:7" x14ac:dyDescent="0.25">
      <c r="G1151" s="169"/>
    </row>
    <row r="1152" spans="7:7" x14ac:dyDescent="0.25">
      <c r="G1152" s="169"/>
    </row>
    <row r="1153" spans="7:7" x14ac:dyDescent="0.25">
      <c r="G1153" s="169"/>
    </row>
    <row r="1154" spans="7:7" x14ac:dyDescent="0.25">
      <c r="G1154" s="169"/>
    </row>
    <row r="1155" spans="7:7" x14ac:dyDescent="0.25">
      <c r="G1155" s="169"/>
    </row>
    <row r="1156" spans="7:7" x14ac:dyDescent="0.25">
      <c r="G1156" s="169"/>
    </row>
    <row r="1157" spans="7:7" x14ac:dyDescent="0.25">
      <c r="G1157" s="169"/>
    </row>
    <row r="1158" spans="7:7" x14ac:dyDescent="0.25">
      <c r="G1158" s="169"/>
    </row>
    <row r="1159" spans="7:7" x14ac:dyDescent="0.25">
      <c r="G1159" s="169"/>
    </row>
    <row r="1160" spans="7:7" x14ac:dyDescent="0.25">
      <c r="G1160" s="169"/>
    </row>
    <row r="1161" spans="7:7" x14ac:dyDescent="0.25">
      <c r="G1161" s="169"/>
    </row>
    <row r="1162" spans="7:7" x14ac:dyDescent="0.25">
      <c r="G1162" s="169"/>
    </row>
    <row r="1163" spans="7:7" x14ac:dyDescent="0.25">
      <c r="G1163" s="169"/>
    </row>
    <row r="1164" spans="7:7" x14ac:dyDescent="0.25">
      <c r="G1164" s="169"/>
    </row>
    <row r="1165" spans="7:7" x14ac:dyDescent="0.25">
      <c r="G1165" s="169"/>
    </row>
    <row r="1166" spans="7:7" x14ac:dyDescent="0.25">
      <c r="G1166" s="169"/>
    </row>
    <row r="1167" spans="7:7" x14ac:dyDescent="0.25">
      <c r="G1167" s="169"/>
    </row>
    <row r="1168" spans="7:7" x14ac:dyDescent="0.25">
      <c r="G1168" s="169"/>
    </row>
    <row r="1169" spans="7:7" x14ac:dyDescent="0.25">
      <c r="G1169" s="169"/>
    </row>
    <row r="1170" spans="7:7" x14ac:dyDescent="0.25">
      <c r="G1170" s="169"/>
    </row>
    <row r="1171" spans="7:7" x14ac:dyDescent="0.25">
      <c r="G1171" s="169"/>
    </row>
    <row r="1172" spans="7:7" x14ac:dyDescent="0.25">
      <c r="G1172" s="169"/>
    </row>
    <row r="1173" spans="7:7" x14ac:dyDescent="0.25">
      <c r="G1173" s="169"/>
    </row>
    <row r="1174" spans="7:7" x14ac:dyDescent="0.25">
      <c r="G1174" s="169"/>
    </row>
    <row r="1175" spans="7:7" x14ac:dyDescent="0.25">
      <c r="G1175" s="169"/>
    </row>
    <row r="1176" spans="7:7" x14ac:dyDescent="0.25">
      <c r="G1176" s="169"/>
    </row>
    <row r="1177" spans="7:7" x14ac:dyDescent="0.25">
      <c r="G1177" s="169"/>
    </row>
    <row r="1178" spans="7:7" x14ac:dyDescent="0.25">
      <c r="G1178" s="169"/>
    </row>
    <row r="1179" spans="7:7" x14ac:dyDescent="0.25">
      <c r="G1179" s="169"/>
    </row>
    <row r="1180" spans="7:7" x14ac:dyDescent="0.25">
      <c r="G1180" s="169"/>
    </row>
    <row r="1181" spans="7:7" x14ac:dyDescent="0.25">
      <c r="G1181" s="169"/>
    </row>
    <row r="1182" spans="7:7" x14ac:dyDescent="0.25">
      <c r="G1182" s="169"/>
    </row>
    <row r="1183" spans="7:7" x14ac:dyDescent="0.25">
      <c r="G1183" s="169"/>
    </row>
    <row r="1184" spans="7:7" x14ac:dyDescent="0.25">
      <c r="G1184" s="169"/>
    </row>
    <row r="1185" spans="7:7" x14ac:dyDescent="0.25">
      <c r="G1185" s="169"/>
    </row>
    <row r="1186" spans="7:7" x14ac:dyDescent="0.25">
      <c r="G1186" s="169"/>
    </row>
    <row r="1187" spans="7:7" x14ac:dyDescent="0.25">
      <c r="G1187" s="169"/>
    </row>
    <row r="1188" spans="7:7" x14ac:dyDescent="0.25">
      <c r="G1188" s="169"/>
    </row>
    <row r="1189" spans="7:7" x14ac:dyDescent="0.25">
      <c r="G1189" s="169"/>
    </row>
    <row r="1190" spans="7:7" x14ac:dyDescent="0.25">
      <c r="G1190" s="169"/>
    </row>
    <row r="1191" spans="7:7" x14ac:dyDescent="0.25">
      <c r="G1191" s="169"/>
    </row>
    <row r="1192" spans="7:7" x14ac:dyDescent="0.25">
      <c r="G1192" s="169"/>
    </row>
    <row r="1193" spans="7:7" x14ac:dyDescent="0.25">
      <c r="G1193" s="169"/>
    </row>
    <row r="1194" spans="7:7" x14ac:dyDescent="0.25">
      <c r="G1194" s="169"/>
    </row>
    <row r="1195" spans="7:7" x14ac:dyDescent="0.25">
      <c r="G1195" s="169"/>
    </row>
    <row r="1196" spans="7:7" x14ac:dyDescent="0.25">
      <c r="G1196" s="169"/>
    </row>
    <row r="1197" spans="7:7" x14ac:dyDescent="0.25">
      <c r="G1197" s="169"/>
    </row>
    <row r="1198" spans="7:7" x14ac:dyDescent="0.25">
      <c r="G1198" s="169"/>
    </row>
    <row r="1199" spans="7:7" x14ac:dyDescent="0.25">
      <c r="G1199" s="169"/>
    </row>
    <row r="1200" spans="7:7" x14ac:dyDescent="0.25">
      <c r="G1200" s="169"/>
    </row>
    <row r="1201" spans="7:7" x14ac:dyDescent="0.25">
      <c r="G1201" s="169"/>
    </row>
    <row r="1202" spans="7:7" x14ac:dyDescent="0.25">
      <c r="G1202" s="169"/>
    </row>
    <row r="1203" spans="7:7" x14ac:dyDescent="0.25">
      <c r="G1203" s="169"/>
    </row>
    <row r="1204" spans="7:7" x14ac:dyDescent="0.25">
      <c r="G1204" s="169"/>
    </row>
    <row r="1205" spans="7:7" x14ac:dyDescent="0.25">
      <c r="G1205" s="169"/>
    </row>
    <row r="1206" spans="7:7" x14ac:dyDescent="0.25">
      <c r="G1206" s="169"/>
    </row>
    <row r="1207" spans="7:7" x14ac:dyDescent="0.25">
      <c r="G1207" s="169"/>
    </row>
    <row r="1208" spans="7:7" x14ac:dyDescent="0.25">
      <c r="G1208" s="169"/>
    </row>
    <row r="1209" spans="7:7" x14ac:dyDescent="0.25">
      <c r="G1209" s="169"/>
    </row>
    <row r="1210" spans="7:7" x14ac:dyDescent="0.25">
      <c r="G1210" s="169"/>
    </row>
    <row r="1211" spans="7:7" x14ac:dyDescent="0.25">
      <c r="G1211" s="169"/>
    </row>
    <row r="1212" spans="7:7" x14ac:dyDescent="0.25">
      <c r="G1212" s="169"/>
    </row>
    <row r="1213" spans="7:7" x14ac:dyDescent="0.25">
      <c r="G1213" s="169"/>
    </row>
    <row r="1214" spans="7:7" x14ac:dyDescent="0.25">
      <c r="G1214" s="169"/>
    </row>
    <row r="1215" spans="7:7" x14ac:dyDescent="0.25">
      <c r="G1215" s="169"/>
    </row>
    <row r="1216" spans="7:7" x14ac:dyDescent="0.25">
      <c r="G1216" s="169"/>
    </row>
    <row r="1217" spans="7:7" x14ac:dyDescent="0.25">
      <c r="G1217" s="169"/>
    </row>
    <row r="1218" spans="7:7" x14ac:dyDescent="0.25">
      <c r="G1218" s="169"/>
    </row>
    <row r="1219" spans="7:7" x14ac:dyDescent="0.25">
      <c r="G1219" s="169"/>
    </row>
    <row r="1220" spans="7:7" x14ac:dyDescent="0.25">
      <c r="G1220" s="169"/>
    </row>
    <row r="1221" spans="7:7" x14ac:dyDescent="0.25">
      <c r="G1221" s="169"/>
    </row>
    <row r="1222" spans="7:7" x14ac:dyDescent="0.25">
      <c r="G1222" s="169"/>
    </row>
    <row r="1223" spans="7:7" x14ac:dyDescent="0.25">
      <c r="G1223" s="169"/>
    </row>
    <row r="1224" spans="7:7" x14ac:dyDescent="0.25">
      <c r="G1224" s="169"/>
    </row>
    <row r="1225" spans="7:7" x14ac:dyDescent="0.25">
      <c r="G1225" s="169"/>
    </row>
    <row r="1226" spans="7:7" x14ac:dyDescent="0.25">
      <c r="G1226" s="169"/>
    </row>
    <row r="1227" spans="7:7" x14ac:dyDescent="0.25">
      <c r="G1227" s="169"/>
    </row>
    <row r="1228" spans="7:7" x14ac:dyDescent="0.25">
      <c r="G1228" s="169"/>
    </row>
    <row r="1229" spans="7:7" x14ac:dyDescent="0.25">
      <c r="G1229" s="169"/>
    </row>
    <row r="1230" spans="7:7" x14ac:dyDescent="0.25">
      <c r="G1230" s="169"/>
    </row>
    <row r="1231" spans="7:7" x14ac:dyDescent="0.25">
      <c r="G1231" s="169"/>
    </row>
    <row r="1232" spans="7:7" x14ac:dyDescent="0.25">
      <c r="G1232" s="169"/>
    </row>
    <row r="1233" spans="7:7" x14ac:dyDescent="0.25">
      <c r="G1233" s="169"/>
    </row>
    <row r="1234" spans="7:7" x14ac:dyDescent="0.25">
      <c r="G1234" s="169"/>
    </row>
    <row r="1235" spans="7:7" x14ac:dyDescent="0.25">
      <c r="G1235" s="169"/>
    </row>
    <row r="1236" spans="7:7" x14ac:dyDescent="0.25">
      <c r="G1236" s="169"/>
    </row>
    <row r="1237" spans="7:7" x14ac:dyDescent="0.25">
      <c r="G1237" s="169"/>
    </row>
    <row r="1238" spans="7:7" x14ac:dyDescent="0.25">
      <c r="G1238" s="169"/>
    </row>
    <row r="1239" spans="7:7" x14ac:dyDescent="0.25">
      <c r="G1239" s="169"/>
    </row>
    <row r="1240" spans="7:7" x14ac:dyDescent="0.25">
      <c r="G1240" s="169"/>
    </row>
    <row r="1241" spans="7:7" x14ac:dyDescent="0.25">
      <c r="G1241" s="169"/>
    </row>
    <row r="1242" spans="7:7" x14ac:dyDescent="0.25">
      <c r="G1242" s="169"/>
    </row>
    <row r="1243" spans="7:7" x14ac:dyDescent="0.25">
      <c r="G1243" s="169"/>
    </row>
    <row r="1244" spans="7:7" x14ac:dyDescent="0.25">
      <c r="G1244" s="169"/>
    </row>
    <row r="1245" spans="7:7" x14ac:dyDescent="0.25">
      <c r="G1245" s="169"/>
    </row>
    <row r="1246" spans="7:7" x14ac:dyDescent="0.25">
      <c r="G1246" s="169"/>
    </row>
    <row r="1247" spans="7:7" x14ac:dyDescent="0.25">
      <c r="G1247" s="169"/>
    </row>
    <row r="1248" spans="7:7" x14ac:dyDescent="0.25">
      <c r="G1248" s="169"/>
    </row>
    <row r="1249" spans="7:7" x14ac:dyDescent="0.25">
      <c r="G1249" s="169"/>
    </row>
    <row r="1250" spans="7:7" x14ac:dyDescent="0.25">
      <c r="G1250" s="169"/>
    </row>
    <row r="1251" spans="7:7" x14ac:dyDescent="0.25">
      <c r="G1251" s="169"/>
    </row>
    <row r="1252" spans="7:7" x14ac:dyDescent="0.25">
      <c r="G1252" s="169"/>
    </row>
    <row r="1253" spans="7:7" x14ac:dyDescent="0.25">
      <c r="G1253" s="169"/>
    </row>
    <row r="1254" spans="7:7" x14ac:dyDescent="0.25">
      <c r="G1254" s="169"/>
    </row>
    <row r="1255" spans="7:7" x14ac:dyDescent="0.25">
      <c r="G1255" s="169"/>
    </row>
    <row r="1256" spans="7:7" x14ac:dyDescent="0.25">
      <c r="G1256" s="169"/>
    </row>
    <row r="1257" spans="7:7" x14ac:dyDescent="0.25">
      <c r="G1257" s="169"/>
    </row>
    <row r="1258" spans="7:7" x14ac:dyDescent="0.25">
      <c r="G1258" s="169"/>
    </row>
    <row r="1259" spans="7:7" x14ac:dyDescent="0.25">
      <c r="G1259" s="169"/>
    </row>
    <row r="1260" spans="7:7" x14ac:dyDescent="0.25">
      <c r="G1260" s="169"/>
    </row>
    <row r="1261" spans="7:7" x14ac:dyDescent="0.25">
      <c r="G1261" s="169"/>
    </row>
    <row r="1262" spans="7:7" x14ac:dyDescent="0.25">
      <c r="G1262" s="169"/>
    </row>
    <row r="1263" spans="7:7" x14ac:dyDescent="0.25">
      <c r="G1263" s="169"/>
    </row>
    <row r="1264" spans="7:7" x14ac:dyDescent="0.25">
      <c r="G1264" s="169"/>
    </row>
    <row r="1265" spans="7:7" x14ac:dyDescent="0.25">
      <c r="G1265" s="169"/>
    </row>
    <row r="1266" spans="7:7" x14ac:dyDescent="0.25">
      <c r="G1266" s="169"/>
    </row>
    <row r="1267" spans="7:7" x14ac:dyDescent="0.25">
      <c r="G1267" s="169"/>
    </row>
    <row r="1268" spans="7:7" x14ac:dyDescent="0.25">
      <c r="G1268" s="169"/>
    </row>
    <row r="1269" spans="7:7" x14ac:dyDescent="0.25">
      <c r="G1269" s="169"/>
    </row>
    <row r="1270" spans="7:7" x14ac:dyDescent="0.25">
      <c r="G1270" s="169"/>
    </row>
    <row r="1271" spans="7:7" x14ac:dyDescent="0.25">
      <c r="G1271" s="169"/>
    </row>
    <row r="1272" spans="7:7" x14ac:dyDescent="0.25">
      <c r="G1272" s="169"/>
    </row>
    <row r="1273" spans="7:7" x14ac:dyDescent="0.25">
      <c r="G1273" s="169"/>
    </row>
    <row r="1274" spans="7:7" x14ac:dyDescent="0.25">
      <c r="G1274" s="169"/>
    </row>
    <row r="1275" spans="7:7" x14ac:dyDescent="0.25">
      <c r="G1275" s="169"/>
    </row>
    <row r="1276" spans="7:7" x14ac:dyDescent="0.25">
      <c r="G1276" s="169"/>
    </row>
    <row r="1277" spans="7:7" x14ac:dyDescent="0.25">
      <c r="G1277" s="169"/>
    </row>
    <row r="1278" spans="7:7" x14ac:dyDescent="0.25">
      <c r="G1278" s="169"/>
    </row>
    <row r="1279" spans="7:7" x14ac:dyDescent="0.25">
      <c r="G1279" s="169"/>
    </row>
    <row r="1280" spans="7:7" x14ac:dyDescent="0.25">
      <c r="G1280" s="169"/>
    </row>
    <row r="1281" spans="7:7" x14ac:dyDescent="0.25">
      <c r="G1281" s="169"/>
    </row>
    <row r="1282" spans="7:7" x14ac:dyDescent="0.25">
      <c r="G1282" s="169"/>
    </row>
    <row r="1283" spans="7:7" x14ac:dyDescent="0.25">
      <c r="G1283" s="169"/>
    </row>
    <row r="1284" spans="7:7" x14ac:dyDescent="0.25">
      <c r="G1284" s="169"/>
    </row>
    <row r="1285" spans="7:7" x14ac:dyDescent="0.25">
      <c r="G1285" s="169"/>
    </row>
    <row r="1286" spans="7:7" x14ac:dyDescent="0.25">
      <c r="G1286" s="169"/>
    </row>
    <row r="1287" spans="7:7" x14ac:dyDescent="0.25">
      <c r="G1287" s="169"/>
    </row>
    <row r="1288" spans="7:7" x14ac:dyDescent="0.25">
      <c r="G1288" s="169"/>
    </row>
    <row r="1289" spans="7:7" x14ac:dyDescent="0.25">
      <c r="G1289" s="169"/>
    </row>
    <row r="1290" spans="7:7" x14ac:dyDescent="0.25">
      <c r="G1290" s="169"/>
    </row>
    <row r="1291" spans="7:7" x14ac:dyDescent="0.25">
      <c r="G1291" s="169"/>
    </row>
    <row r="1292" spans="7:7" x14ac:dyDescent="0.25">
      <c r="G1292" s="169"/>
    </row>
    <row r="1293" spans="7:7" x14ac:dyDescent="0.25">
      <c r="G1293" s="169"/>
    </row>
    <row r="1294" spans="7:7" x14ac:dyDescent="0.25">
      <c r="G1294" s="169"/>
    </row>
    <row r="1295" spans="7:7" x14ac:dyDescent="0.25">
      <c r="G1295" s="169"/>
    </row>
    <row r="1296" spans="7:7" x14ac:dyDescent="0.25">
      <c r="G1296" s="169"/>
    </row>
    <row r="1297" spans="7:7" x14ac:dyDescent="0.25">
      <c r="G1297" s="169"/>
    </row>
    <row r="1298" spans="7:7" x14ac:dyDescent="0.25">
      <c r="G1298" s="169"/>
    </row>
    <row r="1299" spans="7:7" x14ac:dyDescent="0.25">
      <c r="G1299" s="169"/>
    </row>
    <row r="1300" spans="7:7" x14ac:dyDescent="0.25">
      <c r="G1300" s="169"/>
    </row>
    <row r="1301" spans="7:7" x14ac:dyDescent="0.25">
      <c r="G1301" s="169"/>
    </row>
    <row r="1302" spans="7:7" x14ac:dyDescent="0.25">
      <c r="G1302" s="169"/>
    </row>
    <row r="1303" spans="7:7" x14ac:dyDescent="0.25">
      <c r="G1303" s="169"/>
    </row>
    <row r="1304" spans="7:7" x14ac:dyDescent="0.25">
      <c r="G1304" s="169"/>
    </row>
    <row r="1305" spans="7:7" x14ac:dyDescent="0.25">
      <c r="G1305" s="169"/>
    </row>
    <row r="1306" spans="7:7" x14ac:dyDescent="0.25">
      <c r="G1306" s="169"/>
    </row>
    <row r="1307" spans="7:7" x14ac:dyDescent="0.25">
      <c r="G1307" s="169"/>
    </row>
    <row r="1308" spans="7:7" x14ac:dyDescent="0.25">
      <c r="G1308" s="169"/>
    </row>
    <row r="1309" spans="7:7" x14ac:dyDescent="0.25">
      <c r="G1309" s="169"/>
    </row>
    <row r="1310" spans="7:7" x14ac:dyDescent="0.25">
      <c r="G1310" s="169"/>
    </row>
    <row r="1311" spans="7:7" x14ac:dyDescent="0.25">
      <c r="G1311" s="169"/>
    </row>
    <row r="1312" spans="7:7" x14ac:dyDescent="0.25">
      <c r="G1312" s="169"/>
    </row>
    <row r="1313" spans="7:7" x14ac:dyDescent="0.25">
      <c r="G1313" s="169"/>
    </row>
    <row r="1314" spans="7:7" x14ac:dyDescent="0.25">
      <c r="G1314" s="169"/>
    </row>
    <row r="1315" spans="7:7" x14ac:dyDescent="0.25">
      <c r="G1315" s="169"/>
    </row>
    <row r="1316" spans="7:7" x14ac:dyDescent="0.25">
      <c r="G1316" s="169"/>
    </row>
    <row r="1317" spans="7:7" x14ac:dyDescent="0.25">
      <c r="G1317" s="169"/>
    </row>
    <row r="1318" spans="7:7" x14ac:dyDescent="0.25">
      <c r="G1318" s="169"/>
    </row>
    <row r="1319" spans="7:7" x14ac:dyDescent="0.25">
      <c r="G1319" s="169"/>
    </row>
    <row r="1320" spans="7:7" x14ac:dyDescent="0.25">
      <c r="G1320" s="169"/>
    </row>
    <row r="1321" spans="7:7" x14ac:dyDescent="0.25">
      <c r="G1321" s="169"/>
    </row>
    <row r="1322" spans="7:7" x14ac:dyDescent="0.25">
      <c r="G1322" s="169"/>
    </row>
    <row r="1323" spans="7:7" x14ac:dyDescent="0.25">
      <c r="G1323" s="169"/>
    </row>
    <row r="1324" spans="7:7" x14ac:dyDescent="0.25">
      <c r="G1324" s="169"/>
    </row>
    <row r="1325" spans="7:7" x14ac:dyDescent="0.25">
      <c r="G1325" s="169"/>
    </row>
    <row r="1326" spans="7:7" x14ac:dyDescent="0.25">
      <c r="G1326" s="169"/>
    </row>
    <row r="1327" spans="7:7" x14ac:dyDescent="0.25">
      <c r="G1327" s="169"/>
    </row>
    <row r="1328" spans="7:7" x14ac:dyDescent="0.25">
      <c r="G1328" s="169"/>
    </row>
    <row r="1329" spans="7:7" x14ac:dyDescent="0.25">
      <c r="G1329" s="169"/>
    </row>
    <row r="1330" spans="7:7" x14ac:dyDescent="0.25">
      <c r="G1330" s="169"/>
    </row>
    <row r="1331" spans="7:7" x14ac:dyDescent="0.25">
      <c r="G1331" s="169"/>
    </row>
    <row r="1332" spans="7:7" x14ac:dyDescent="0.25">
      <c r="G1332" s="169"/>
    </row>
    <row r="1333" spans="7:7" x14ac:dyDescent="0.25">
      <c r="G1333" s="169"/>
    </row>
    <row r="1334" spans="7:7" x14ac:dyDescent="0.25">
      <c r="G1334" s="169"/>
    </row>
    <row r="1335" spans="7:7" x14ac:dyDescent="0.25">
      <c r="G1335" s="169"/>
    </row>
    <row r="1336" spans="7:7" x14ac:dyDescent="0.25">
      <c r="G1336" s="169"/>
    </row>
    <row r="1337" spans="7:7" x14ac:dyDescent="0.25">
      <c r="G1337" s="169"/>
    </row>
    <row r="1338" spans="7:7" x14ac:dyDescent="0.25">
      <c r="G1338" s="169"/>
    </row>
    <row r="1339" spans="7:7" x14ac:dyDescent="0.25">
      <c r="G1339" s="169"/>
    </row>
    <row r="1340" spans="7:7" x14ac:dyDescent="0.25">
      <c r="G1340" s="169"/>
    </row>
    <row r="1341" spans="7:7" x14ac:dyDescent="0.25">
      <c r="G1341" s="169"/>
    </row>
    <row r="1342" spans="7:7" x14ac:dyDescent="0.25">
      <c r="G1342" s="169"/>
    </row>
    <row r="1343" spans="7:7" x14ac:dyDescent="0.25">
      <c r="G1343" s="169"/>
    </row>
    <row r="1344" spans="7:7" x14ac:dyDescent="0.25">
      <c r="G1344" s="169"/>
    </row>
    <row r="1345" spans="7:7" x14ac:dyDescent="0.25">
      <c r="G1345" s="169"/>
    </row>
    <row r="1346" spans="7:7" x14ac:dyDescent="0.25">
      <c r="G1346" s="16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342-8C4E-4030-B6F3-B5C61475DA79}">
  <dimension ref="A1:R404"/>
  <sheetViews>
    <sheetView workbookViewId="0">
      <pane ySplit="5" topLeftCell="A26" activePane="bottomLeft" state="frozen"/>
      <selection pane="bottomLeft" activeCell="C45" sqref="C45"/>
    </sheetView>
  </sheetViews>
  <sheetFormatPr defaultColWidth="9.109375" defaultRowHeight="14.4" x14ac:dyDescent="0.3"/>
  <cols>
    <col min="1" max="1" width="10.77734375" style="131" bestFit="1" customWidth="1"/>
    <col min="2" max="2" width="29.5546875" style="4" bestFit="1" customWidth="1"/>
    <col min="3" max="3" width="21" style="126" bestFit="1" customWidth="1"/>
    <col min="4" max="4" width="9.66406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9" width="9.33203125" style="124" customWidth="1"/>
    <col min="10" max="10" width="9" style="124" customWidth="1"/>
    <col min="11" max="11" width="12.33203125" style="124" customWidth="1"/>
    <col min="12" max="12" width="11.109375" style="124" customWidth="1"/>
    <col min="13" max="13" width="12.109375" style="124" customWidth="1"/>
    <col min="14" max="14" width="11.33203125" style="124" customWidth="1"/>
    <col min="15" max="16384" width="9.109375" style="4"/>
  </cols>
  <sheetData>
    <row r="1" spans="1:14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7"/>
      <c r="M1" s="107"/>
      <c r="N1" s="108"/>
    </row>
    <row r="2" spans="1:14" x14ac:dyDescent="0.3">
      <c r="A2" s="109"/>
      <c r="B2" s="267" t="s">
        <v>154</v>
      </c>
      <c r="C2" s="267"/>
      <c r="D2" s="266" t="s">
        <v>137</v>
      </c>
      <c r="E2" s="266"/>
      <c r="F2" s="266"/>
      <c r="G2" s="266"/>
      <c r="H2" s="266"/>
      <c r="I2" s="108"/>
      <c r="J2" s="108"/>
      <c r="K2" s="108"/>
      <c r="L2" s="108"/>
      <c r="M2" s="108"/>
      <c r="N2" s="108"/>
    </row>
    <row r="3" spans="1:14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</row>
    <row r="4" spans="1:14" s="53" customFormat="1" ht="57.6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141</v>
      </c>
      <c r="J4" s="102" t="s">
        <v>6</v>
      </c>
      <c r="K4" s="102" t="s">
        <v>57</v>
      </c>
      <c r="L4" s="102" t="s">
        <v>156</v>
      </c>
      <c r="M4" s="102" t="s">
        <v>155</v>
      </c>
      <c r="N4" s="102" t="s">
        <v>16</v>
      </c>
    </row>
    <row r="5" spans="1:14" s="53" customFormat="1" x14ac:dyDescent="0.3">
      <c r="A5" s="113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</row>
    <row r="6" spans="1:14" s="53" customFormat="1" x14ac:dyDescent="0.3">
      <c r="A6" s="113"/>
      <c r="B6" s="212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</row>
    <row r="7" spans="1:14" x14ac:dyDescent="0.3">
      <c r="A7" s="114"/>
      <c r="B7" s="110"/>
      <c r="C7" s="110"/>
      <c r="D7" s="56"/>
      <c r="E7" s="103"/>
      <c r="F7" s="107"/>
      <c r="G7" s="107"/>
      <c r="H7" s="108"/>
      <c r="I7" s="108"/>
      <c r="J7" s="108"/>
      <c r="K7" s="108"/>
      <c r="L7" s="108"/>
      <c r="M7" s="108"/>
      <c r="N7" s="108"/>
    </row>
    <row r="8" spans="1:14" x14ac:dyDescent="0.3">
      <c r="A8" s="113">
        <v>45755</v>
      </c>
      <c r="B8" s="6" t="s">
        <v>157</v>
      </c>
      <c r="C8" s="8" t="s">
        <v>132</v>
      </c>
      <c r="D8" s="56">
        <v>7.2</v>
      </c>
      <c r="E8" s="103" t="s">
        <v>83</v>
      </c>
      <c r="F8" s="107">
        <v>7.2</v>
      </c>
      <c r="G8" s="107"/>
      <c r="H8" s="108">
        <v>1.2</v>
      </c>
      <c r="I8" s="108"/>
      <c r="J8" s="108"/>
      <c r="K8" s="108"/>
      <c r="L8" s="108"/>
      <c r="M8" s="108"/>
      <c r="N8" s="108">
        <v>6</v>
      </c>
    </row>
    <row r="9" spans="1:14" x14ac:dyDescent="0.3">
      <c r="A9" s="114">
        <v>45768</v>
      </c>
      <c r="B9" s="110" t="s">
        <v>103</v>
      </c>
      <c r="C9" s="110" t="s">
        <v>141</v>
      </c>
      <c r="D9" s="56">
        <v>8</v>
      </c>
      <c r="E9" s="103" t="s">
        <v>83</v>
      </c>
      <c r="F9" s="107">
        <v>8</v>
      </c>
      <c r="G9" s="107"/>
      <c r="H9" s="108"/>
      <c r="I9" s="108">
        <v>8</v>
      </c>
      <c r="J9" s="108"/>
      <c r="K9" s="108"/>
      <c r="L9" s="108"/>
      <c r="M9" s="108"/>
      <c r="N9" s="108"/>
    </row>
    <row r="10" spans="1:14" x14ac:dyDescent="0.3">
      <c r="A10" s="114">
        <v>45771</v>
      </c>
      <c r="B10" s="110" t="s">
        <v>123</v>
      </c>
      <c r="C10" s="110" t="s">
        <v>158</v>
      </c>
      <c r="D10" s="249">
        <v>41.96</v>
      </c>
      <c r="E10" s="103" t="s">
        <v>83</v>
      </c>
      <c r="F10" s="107">
        <v>41.96</v>
      </c>
      <c r="G10" s="107"/>
      <c r="H10" s="108"/>
      <c r="I10" s="108"/>
      <c r="J10" s="108"/>
      <c r="K10" s="108"/>
      <c r="L10" s="108"/>
      <c r="M10" s="108">
        <v>41.96</v>
      </c>
      <c r="N10" s="108"/>
    </row>
    <row r="11" spans="1:14" s="53" customFormat="1" x14ac:dyDescent="0.3">
      <c r="A11" s="114">
        <v>45785</v>
      </c>
      <c r="B11" s="115" t="s">
        <v>157</v>
      </c>
      <c r="C11" s="115" t="s">
        <v>132</v>
      </c>
      <c r="D11" s="250">
        <v>7.2</v>
      </c>
      <c r="E11" s="103" t="s">
        <v>83</v>
      </c>
      <c r="F11" s="107">
        <v>7.2</v>
      </c>
      <c r="G11" s="107"/>
      <c r="H11" s="108">
        <v>1.2</v>
      </c>
      <c r="I11" s="108"/>
      <c r="J11" s="108"/>
      <c r="K11" s="108"/>
      <c r="L11" s="108"/>
      <c r="M11" s="108"/>
      <c r="N11" s="108">
        <v>6</v>
      </c>
    </row>
    <row r="12" spans="1:14" s="53" customFormat="1" x14ac:dyDescent="0.3">
      <c r="A12" s="114">
        <v>45798</v>
      </c>
      <c r="B12" s="115" t="s">
        <v>103</v>
      </c>
      <c r="C12" s="115" t="s">
        <v>141</v>
      </c>
      <c r="D12" s="250">
        <v>8</v>
      </c>
      <c r="E12" s="103" t="s">
        <v>83</v>
      </c>
      <c r="F12" s="107">
        <v>8</v>
      </c>
      <c r="G12" s="107"/>
      <c r="H12" s="108"/>
      <c r="I12" s="108">
        <v>8</v>
      </c>
      <c r="J12" s="108"/>
      <c r="K12" s="108"/>
      <c r="L12" s="108"/>
      <c r="M12" s="108"/>
      <c r="N12" s="108"/>
    </row>
    <row r="13" spans="1:14" s="53" customFormat="1" x14ac:dyDescent="0.3">
      <c r="A13" s="114">
        <v>45804</v>
      </c>
      <c r="B13" s="115" t="s">
        <v>123</v>
      </c>
      <c r="C13" s="115" t="s">
        <v>158</v>
      </c>
      <c r="D13" s="250">
        <v>51.66</v>
      </c>
      <c r="E13" s="103" t="s">
        <v>83</v>
      </c>
      <c r="F13" s="107">
        <v>51.66</v>
      </c>
      <c r="G13" s="107"/>
      <c r="H13" s="108"/>
      <c r="I13" s="108"/>
      <c r="J13" s="108"/>
      <c r="K13" s="108"/>
      <c r="L13" s="108"/>
      <c r="M13" s="108">
        <v>51.66</v>
      </c>
      <c r="N13" s="108"/>
    </row>
    <row r="14" spans="1:14" x14ac:dyDescent="0.3">
      <c r="A14" s="114">
        <v>45814</v>
      </c>
      <c r="B14" s="115" t="s">
        <v>157</v>
      </c>
      <c r="C14" s="115" t="s">
        <v>132</v>
      </c>
      <c r="D14" s="250">
        <v>7.2</v>
      </c>
      <c r="E14" s="103" t="s">
        <v>83</v>
      </c>
      <c r="F14" s="107">
        <v>7.2</v>
      </c>
      <c r="G14" s="107"/>
      <c r="H14" s="108">
        <v>1.2</v>
      </c>
      <c r="I14" s="108"/>
      <c r="J14" s="108"/>
      <c r="K14" s="108"/>
      <c r="L14" s="108"/>
      <c r="M14" s="108"/>
      <c r="N14" s="108">
        <v>6</v>
      </c>
    </row>
    <row r="15" spans="1:14" x14ac:dyDescent="0.3">
      <c r="A15" s="114">
        <v>45827</v>
      </c>
      <c r="B15" s="115" t="s">
        <v>124</v>
      </c>
      <c r="C15" s="115" t="s">
        <v>159</v>
      </c>
      <c r="D15" s="250">
        <v>455</v>
      </c>
      <c r="E15" s="103" t="s">
        <v>83</v>
      </c>
      <c r="F15" s="107">
        <v>455</v>
      </c>
      <c r="G15" s="107"/>
      <c r="H15" s="108"/>
      <c r="I15" s="108"/>
      <c r="J15" s="108"/>
      <c r="K15" s="108"/>
      <c r="L15" s="108">
        <v>455</v>
      </c>
      <c r="M15" s="108"/>
      <c r="N15" s="108"/>
    </row>
    <row r="16" spans="1:14" x14ac:dyDescent="0.3">
      <c r="A16" s="114">
        <v>45827</v>
      </c>
      <c r="B16" s="115" t="s">
        <v>160</v>
      </c>
      <c r="C16" s="115" t="s">
        <v>159</v>
      </c>
      <c r="D16" s="250">
        <v>460</v>
      </c>
      <c r="E16" s="103" t="s">
        <v>83</v>
      </c>
      <c r="F16" s="107">
        <v>460</v>
      </c>
      <c r="G16" s="107"/>
      <c r="H16" s="108"/>
      <c r="I16" s="108"/>
      <c r="J16" s="108"/>
      <c r="K16" s="108"/>
      <c r="L16" s="108">
        <v>460</v>
      </c>
      <c r="M16" s="108"/>
      <c r="N16" s="108"/>
    </row>
    <row r="17" spans="1:14" x14ac:dyDescent="0.3">
      <c r="A17" s="114">
        <v>45829</v>
      </c>
      <c r="B17" s="115" t="s">
        <v>103</v>
      </c>
      <c r="C17" s="115" t="s">
        <v>141</v>
      </c>
      <c r="D17" s="250">
        <v>8</v>
      </c>
      <c r="E17" s="103" t="s">
        <v>83</v>
      </c>
      <c r="F17" s="107">
        <v>8</v>
      </c>
      <c r="G17" s="107"/>
      <c r="H17" s="108"/>
      <c r="I17" s="108">
        <v>8</v>
      </c>
      <c r="J17" s="108"/>
      <c r="K17" s="108"/>
      <c r="L17" s="108"/>
      <c r="M17" s="108"/>
      <c r="N17" s="108"/>
    </row>
    <row r="18" spans="1:14" x14ac:dyDescent="0.3">
      <c r="A18" s="114">
        <v>45832</v>
      </c>
      <c r="B18" s="115" t="s">
        <v>123</v>
      </c>
      <c r="C18" s="115" t="s">
        <v>158</v>
      </c>
      <c r="D18" s="250">
        <v>51.93</v>
      </c>
      <c r="E18" s="103" t="s">
        <v>83</v>
      </c>
      <c r="F18" s="107">
        <v>51.93</v>
      </c>
      <c r="G18" s="107"/>
      <c r="H18" s="108"/>
      <c r="I18" s="108"/>
      <c r="J18" s="108"/>
      <c r="K18" s="108"/>
      <c r="L18" s="108"/>
      <c r="M18" s="108">
        <v>51.93</v>
      </c>
      <c r="N18" s="108"/>
    </row>
    <row r="19" spans="1:14" x14ac:dyDescent="0.3">
      <c r="A19" s="114">
        <v>45847</v>
      </c>
      <c r="B19" s="115" t="s">
        <v>157</v>
      </c>
      <c r="C19" s="117" t="s">
        <v>132</v>
      </c>
      <c r="D19" s="250">
        <v>7.2</v>
      </c>
      <c r="E19" s="103" t="s">
        <v>83</v>
      </c>
      <c r="F19" s="107">
        <v>7.2</v>
      </c>
      <c r="G19" s="107"/>
      <c r="H19" s="108">
        <v>1.2</v>
      </c>
      <c r="I19" s="108"/>
      <c r="J19" s="108"/>
      <c r="K19" s="108"/>
      <c r="L19" s="108"/>
      <c r="M19" s="108"/>
      <c r="N19" s="108">
        <v>6</v>
      </c>
    </row>
    <row r="20" spans="1:14" x14ac:dyDescent="0.3">
      <c r="A20" s="114">
        <v>45859</v>
      </c>
      <c r="B20" s="115" t="s">
        <v>103</v>
      </c>
      <c r="C20" s="117" t="s">
        <v>141</v>
      </c>
      <c r="D20" s="250">
        <v>8</v>
      </c>
      <c r="E20" s="103" t="s">
        <v>83</v>
      </c>
      <c r="F20" s="107">
        <v>8</v>
      </c>
      <c r="G20" s="107"/>
      <c r="H20" s="108"/>
      <c r="I20" s="108">
        <v>8</v>
      </c>
      <c r="J20" s="108"/>
      <c r="K20" s="108"/>
      <c r="L20" s="108"/>
      <c r="M20" s="108"/>
      <c r="N20" s="108"/>
    </row>
    <row r="21" spans="1:14" x14ac:dyDescent="0.3">
      <c r="A21" s="114">
        <v>45862</v>
      </c>
      <c r="B21" s="115" t="s">
        <v>123</v>
      </c>
      <c r="C21" s="115" t="s">
        <v>158</v>
      </c>
      <c r="D21" s="250">
        <v>357.36</v>
      </c>
      <c r="E21" s="103" t="s">
        <v>83</v>
      </c>
      <c r="F21" s="107">
        <v>357.36</v>
      </c>
      <c r="G21" s="107"/>
      <c r="H21" s="108"/>
      <c r="I21" s="108"/>
      <c r="J21" s="108"/>
      <c r="K21" s="108"/>
      <c r="L21" s="108"/>
      <c r="M21" s="108">
        <v>357.36</v>
      </c>
      <c r="N21" s="108"/>
    </row>
    <row r="22" spans="1:14" x14ac:dyDescent="0.3">
      <c r="A22" s="114">
        <v>45875</v>
      </c>
      <c r="B22" s="110" t="s">
        <v>157</v>
      </c>
      <c r="C22" s="110" t="s">
        <v>132</v>
      </c>
      <c r="D22" s="249">
        <v>7.2</v>
      </c>
      <c r="E22" s="103" t="s">
        <v>83</v>
      </c>
      <c r="F22" s="107">
        <v>7.2</v>
      </c>
      <c r="G22" s="107"/>
      <c r="H22" s="108">
        <v>1.2</v>
      </c>
      <c r="I22" s="108"/>
      <c r="J22" s="108"/>
      <c r="K22" s="108"/>
      <c r="L22" s="108"/>
      <c r="M22" s="108"/>
      <c r="N22" s="108">
        <v>6</v>
      </c>
    </row>
    <row r="23" spans="1:14" x14ac:dyDescent="0.3">
      <c r="A23" s="114">
        <v>45882</v>
      </c>
      <c r="B23" s="110" t="s">
        <v>168</v>
      </c>
      <c r="C23" s="110" t="s">
        <v>169</v>
      </c>
      <c r="D23" s="249">
        <v>200</v>
      </c>
      <c r="E23" s="103" t="s">
        <v>83</v>
      </c>
      <c r="F23" s="107">
        <v>200</v>
      </c>
      <c r="G23" s="107"/>
      <c r="H23" s="108"/>
      <c r="I23" s="108"/>
      <c r="J23" s="108"/>
      <c r="K23" s="108"/>
      <c r="L23" s="108">
        <v>200</v>
      </c>
      <c r="M23" s="108"/>
      <c r="N23" s="108"/>
    </row>
    <row r="24" spans="1:14" x14ac:dyDescent="0.3">
      <c r="A24" s="114">
        <v>45882</v>
      </c>
      <c r="B24" s="110" t="s">
        <v>125</v>
      </c>
      <c r="C24" s="110" t="s">
        <v>170</v>
      </c>
      <c r="D24" s="249">
        <v>960</v>
      </c>
      <c r="E24" s="103" t="s">
        <v>83</v>
      </c>
      <c r="F24" s="107">
        <v>960</v>
      </c>
      <c r="G24" s="107"/>
      <c r="H24" s="108">
        <v>160</v>
      </c>
      <c r="I24" s="108"/>
      <c r="J24" s="108"/>
      <c r="K24" s="108"/>
      <c r="L24" s="108">
        <v>800</v>
      </c>
      <c r="M24" s="108"/>
      <c r="N24" s="108"/>
    </row>
    <row r="25" spans="1:14" x14ac:dyDescent="0.3">
      <c r="A25" s="114">
        <v>45882</v>
      </c>
      <c r="B25" s="110" t="s">
        <v>125</v>
      </c>
      <c r="C25" s="110" t="s">
        <v>171</v>
      </c>
      <c r="D25" s="249">
        <v>2940</v>
      </c>
      <c r="E25" s="103" t="s">
        <v>83</v>
      </c>
      <c r="F25" s="107">
        <v>2940</v>
      </c>
      <c r="G25" s="107"/>
      <c r="H25" s="108">
        <v>490</v>
      </c>
      <c r="I25" s="108"/>
      <c r="J25" s="108"/>
      <c r="K25" s="108"/>
      <c r="L25" s="108">
        <v>2450</v>
      </c>
      <c r="M25" s="108"/>
      <c r="N25" s="108"/>
    </row>
    <row r="26" spans="1:14" x14ac:dyDescent="0.3">
      <c r="A26" s="114">
        <v>45882</v>
      </c>
      <c r="B26" s="110" t="s">
        <v>125</v>
      </c>
      <c r="C26" s="110" t="s">
        <v>172</v>
      </c>
      <c r="D26" s="249">
        <v>1110</v>
      </c>
      <c r="E26" s="103" t="s">
        <v>83</v>
      </c>
      <c r="F26" s="107">
        <v>1110</v>
      </c>
      <c r="G26" s="107"/>
      <c r="H26" s="108">
        <v>185</v>
      </c>
      <c r="I26" s="108"/>
      <c r="J26" s="108"/>
      <c r="K26" s="108"/>
      <c r="L26" s="108">
        <v>925</v>
      </c>
      <c r="M26" s="108"/>
      <c r="N26" s="108"/>
    </row>
    <row r="27" spans="1:14" x14ac:dyDescent="0.3">
      <c r="A27" s="114">
        <v>45882</v>
      </c>
      <c r="B27" s="110" t="s">
        <v>124</v>
      </c>
      <c r="C27" s="110" t="s">
        <v>159</v>
      </c>
      <c r="D27" s="249">
        <v>345</v>
      </c>
      <c r="E27" s="103" t="s">
        <v>83</v>
      </c>
      <c r="F27" s="107">
        <v>345</v>
      </c>
      <c r="G27" s="107"/>
      <c r="H27" s="108"/>
      <c r="I27" s="108"/>
      <c r="J27" s="108"/>
      <c r="K27" s="108"/>
      <c r="L27" s="108">
        <v>345</v>
      </c>
      <c r="M27" s="108"/>
      <c r="N27" s="108"/>
    </row>
    <row r="28" spans="1:14" x14ac:dyDescent="0.3">
      <c r="A28" s="114">
        <v>45890</v>
      </c>
      <c r="B28" s="110" t="s">
        <v>103</v>
      </c>
      <c r="C28" s="110" t="s">
        <v>141</v>
      </c>
      <c r="D28" s="249">
        <v>8</v>
      </c>
      <c r="E28" s="103" t="s">
        <v>83</v>
      </c>
      <c r="F28" s="107">
        <v>8</v>
      </c>
      <c r="G28" s="107"/>
      <c r="H28" s="108"/>
      <c r="I28" s="108">
        <v>8</v>
      </c>
      <c r="J28" s="108"/>
      <c r="K28" s="108"/>
      <c r="L28" s="108"/>
      <c r="M28" s="108"/>
      <c r="N28" s="108"/>
    </row>
    <row r="29" spans="1:14" x14ac:dyDescent="0.3">
      <c r="A29" s="114">
        <v>45895</v>
      </c>
      <c r="B29" s="110" t="s">
        <v>123</v>
      </c>
      <c r="C29" s="110" t="s">
        <v>158</v>
      </c>
      <c r="D29" s="249">
        <v>139.27000000000001</v>
      </c>
      <c r="E29" s="103" t="s">
        <v>83</v>
      </c>
      <c r="F29" s="107">
        <v>139.27000000000001</v>
      </c>
      <c r="G29" s="107"/>
      <c r="H29" s="108"/>
      <c r="I29" s="108"/>
      <c r="J29" s="108"/>
      <c r="K29" s="108"/>
      <c r="L29" s="108"/>
      <c r="M29" s="108">
        <v>139.27000000000001</v>
      </c>
      <c r="N29" s="108"/>
    </row>
    <row r="30" spans="1:14" x14ac:dyDescent="0.3">
      <c r="A30" s="114">
        <v>45908</v>
      </c>
      <c r="B30" s="110" t="s">
        <v>157</v>
      </c>
      <c r="C30" s="110" t="s">
        <v>132</v>
      </c>
      <c r="D30" s="249">
        <v>7.2</v>
      </c>
      <c r="E30" s="103" t="s">
        <v>83</v>
      </c>
      <c r="F30" s="107">
        <v>7.2</v>
      </c>
      <c r="G30" s="107"/>
      <c r="H30" s="108">
        <v>1.2</v>
      </c>
      <c r="I30" s="108"/>
      <c r="J30" s="108"/>
      <c r="K30" s="108"/>
      <c r="L30" s="108"/>
      <c r="M30" s="108"/>
      <c r="N30" s="108">
        <v>6</v>
      </c>
    </row>
    <row r="31" spans="1:14" x14ac:dyDescent="0.3">
      <c r="A31" s="114">
        <v>45922</v>
      </c>
      <c r="B31" s="110" t="s">
        <v>227</v>
      </c>
      <c r="C31" s="110" t="s">
        <v>159</v>
      </c>
      <c r="D31" s="249">
        <v>260</v>
      </c>
      <c r="E31" s="103" t="s">
        <v>83</v>
      </c>
      <c r="F31" s="107">
        <v>260</v>
      </c>
      <c r="G31" s="107"/>
      <c r="H31" s="108"/>
      <c r="I31" s="108"/>
      <c r="J31" s="108"/>
      <c r="K31" s="108"/>
      <c r="L31" s="108">
        <v>260</v>
      </c>
      <c r="M31" s="108"/>
      <c r="N31" s="108"/>
    </row>
    <row r="32" spans="1:14" x14ac:dyDescent="0.3">
      <c r="A32" s="114">
        <v>45929</v>
      </c>
      <c r="B32" s="110" t="s">
        <v>123</v>
      </c>
      <c r="C32" s="110" t="s">
        <v>158</v>
      </c>
      <c r="D32" s="249">
        <v>106.52</v>
      </c>
      <c r="E32" s="103" t="s">
        <v>83</v>
      </c>
      <c r="F32" s="107">
        <v>106.52</v>
      </c>
      <c r="G32" s="107"/>
      <c r="H32" s="108"/>
      <c r="I32" s="108"/>
      <c r="J32" s="108"/>
      <c r="K32" s="108"/>
      <c r="L32" s="108"/>
      <c r="M32" s="108">
        <v>106.52</v>
      </c>
      <c r="N32" s="108"/>
    </row>
    <row r="33" spans="1:14" x14ac:dyDescent="0.3">
      <c r="A33" s="114">
        <v>45938</v>
      </c>
      <c r="B33" s="110" t="s">
        <v>157</v>
      </c>
      <c r="C33" s="110" t="s">
        <v>132</v>
      </c>
      <c r="D33" s="249">
        <v>25.2</v>
      </c>
      <c r="E33" s="103" t="s">
        <v>83</v>
      </c>
      <c r="F33" s="107">
        <v>25.2</v>
      </c>
      <c r="G33" s="107"/>
      <c r="H33" s="108"/>
      <c r="I33" s="108"/>
      <c r="J33" s="108"/>
      <c r="K33" s="108"/>
      <c r="L33" s="108"/>
      <c r="M33" s="108"/>
      <c r="N33" s="108">
        <v>25.2</v>
      </c>
    </row>
    <row r="34" spans="1:14" x14ac:dyDescent="0.3">
      <c r="A34" s="114">
        <v>45946</v>
      </c>
      <c r="B34" s="110" t="s">
        <v>228</v>
      </c>
      <c r="C34" s="110"/>
      <c r="D34" s="249">
        <v>122.5</v>
      </c>
      <c r="E34" s="103" t="s">
        <v>83</v>
      </c>
      <c r="F34" s="107">
        <v>122.5</v>
      </c>
      <c r="G34" s="107"/>
      <c r="H34" s="108"/>
      <c r="I34" s="108"/>
      <c r="J34" s="108"/>
      <c r="K34" s="108"/>
      <c r="L34" s="108"/>
      <c r="M34" s="108"/>
      <c r="N34" s="108"/>
    </row>
    <row r="35" spans="1:14" x14ac:dyDescent="0.3">
      <c r="A35" s="114">
        <v>45946</v>
      </c>
      <c r="B35" s="110" t="s">
        <v>227</v>
      </c>
      <c r="C35" s="110" t="s">
        <v>159</v>
      </c>
      <c r="D35" s="249">
        <v>260</v>
      </c>
      <c r="E35" s="103" t="s">
        <v>83</v>
      </c>
      <c r="F35" s="107">
        <v>260</v>
      </c>
      <c r="G35" s="107"/>
      <c r="H35" s="108"/>
      <c r="I35" s="108"/>
      <c r="J35" s="108"/>
      <c r="K35" s="108"/>
      <c r="L35" s="108">
        <v>260</v>
      </c>
      <c r="M35" s="108"/>
      <c r="N35" s="108"/>
    </row>
    <row r="36" spans="1:14" x14ac:dyDescent="0.3">
      <c r="A36" s="114">
        <v>45946</v>
      </c>
      <c r="B36" s="110" t="s">
        <v>124</v>
      </c>
      <c r="C36" s="110" t="s">
        <v>159</v>
      </c>
      <c r="D36" s="273">
        <v>345</v>
      </c>
      <c r="E36" s="103" t="s">
        <v>83</v>
      </c>
      <c r="F36" s="107">
        <v>345</v>
      </c>
      <c r="G36" s="107"/>
      <c r="H36" s="108"/>
      <c r="I36" s="108"/>
      <c r="J36" s="108"/>
      <c r="K36" s="108"/>
      <c r="L36" s="108">
        <v>345</v>
      </c>
      <c r="M36" s="108"/>
      <c r="N36" s="108"/>
    </row>
    <row r="37" spans="1:14" x14ac:dyDescent="0.3">
      <c r="A37" s="114">
        <v>45960</v>
      </c>
      <c r="B37" s="110" t="s">
        <v>123</v>
      </c>
      <c r="C37" s="110" t="s">
        <v>158</v>
      </c>
      <c r="D37" s="273">
        <v>21.64</v>
      </c>
      <c r="E37" s="103" t="s">
        <v>83</v>
      </c>
      <c r="F37" s="107">
        <v>21.64</v>
      </c>
      <c r="G37" s="107"/>
      <c r="H37" s="108"/>
      <c r="I37" s="108"/>
      <c r="J37" s="108"/>
      <c r="K37" s="108"/>
      <c r="L37" s="108"/>
      <c r="M37" s="108">
        <v>21.64</v>
      </c>
      <c r="N37" s="108"/>
    </row>
    <row r="38" spans="1:14" x14ac:dyDescent="0.3">
      <c r="A38" s="114">
        <v>45967</v>
      </c>
      <c r="B38" s="110" t="s">
        <v>157</v>
      </c>
      <c r="C38" s="110" t="s">
        <v>132</v>
      </c>
      <c r="D38" s="273">
        <v>7.2</v>
      </c>
      <c r="E38" s="103" t="s">
        <v>83</v>
      </c>
      <c r="F38" s="107">
        <v>7.2</v>
      </c>
      <c r="G38" s="107"/>
      <c r="H38" s="108">
        <v>1.2</v>
      </c>
      <c r="I38" s="108"/>
      <c r="J38" s="108"/>
      <c r="K38" s="108"/>
      <c r="L38" s="108"/>
      <c r="M38" s="108"/>
      <c r="N38" s="108">
        <v>6</v>
      </c>
    </row>
    <row r="39" spans="1:14" x14ac:dyDescent="0.3">
      <c r="A39" s="114">
        <v>45992</v>
      </c>
      <c r="B39" s="110" t="s">
        <v>123</v>
      </c>
      <c r="C39" s="110" t="s">
        <v>158</v>
      </c>
      <c r="D39" s="273">
        <v>21.91</v>
      </c>
      <c r="E39" s="103" t="s">
        <v>83</v>
      </c>
      <c r="F39" s="107">
        <v>21.91</v>
      </c>
      <c r="G39" s="107"/>
      <c r="H39" s="108"/>
      <c r="I39" s="108"/>
      <c r="J39" s="108"/>
      <c r="K39" s="108"/>
      <c r="L39" s="108"/>
      <c r="M39" s="108">
        <v>21.91</v>
      </c>
      <c r="N39" s="108"/>
    </row>
    <row r="40" spans="1:14" x14ac:dyDescent="0.3">
      <c r="A40" s="114">
        <v>46000</v>
      </c>
      <c r="B40" s="110" t="s">
        <v>157</v>
      </c>
      <c r="C40" s="110" t="s">
        <v>132</v>
      </c>
      <c r="D40" s="273">
        <v>7.2</v>
      </c>
      <c r="E40" s="103" t="s">
        <v>83</v>
      </c>
      <c r="F40" s="107">
        <v>7.2</v>
      </c>
      <c r="G40" s="107"/>
      <c r="H40" s="108">
        <v>1.2</v>
      </c>
      <c r="I40" s="108"/>
      <c r="J40" s="108"/>
      <c r="K40" s="108"/>
      <c r="L40" s="108"/>
      <c r="M40" s="108"/>
      <c r="N40" s="108">
        <v>6</v>
      </c>
    </row>
    <row r="41" spans="1:14" x14ac:dyDescent="0.3">
      <c r="A41" s="114">
        <v>46009</v>
      </c>
      <c r="B41" s="110" t="s">
        <v>124</v>
      </c>
      <c r="C41" s="110" t="s">
        <v>159</v>
      </c>
      <c r="D41" s="273">
        <v>345</v>
      </c>
      <c r="E41" s="103" t="s">
        <v>83</v>
      </c>
      <c r="F41" s="107">
        <v>345</v>
      </c>
      <c r="G41" s="107"/>
      <c r="H41" s="108"/>
      <c r="I41" s="108"/>
      <c r="J41" s="108"/>
      <c r="K41" s="108"/>
      <c r="L41" s="108">
        <v>345</v>
      </c>
      <c r="M41" s="108"/>
      <c r="N41" s="108"/>
    </row>
    <row r="42" spans="1:14" x14ac:dyDescent="0.3">
      <c r="A42" s="114">
        <v>46009</v>
      </c>
      <c r="B42" s="110" t="s">
        <v>124</v>
      </c>
      <c r="C42" s="110" t="s">
        <v>159</v>
      </c>
      <c r="D42" s="273">
        <v>345</v>
      </c>
      <c r="E42" s="103" t="s">
        <v>83</v>
      </c>
      <c r="F42" s="107">
        <v>345</v>
      </c>
      <c r="G42" s="107"/>
      <c r="H42" s="108"/>
      <c r="I42" s="108"/>
      <c r="J42" s="108"/>
      <c r="K42" s="108"/>
      <c r="L42" s="108">
        <v>345</v>
      </c>
      <c r="M42" s="108"/>
      <c r="N42" s="108"/>
    </row>
    <row r="43" spans="1:14" x14ac:dyDescent="0.3">
      <c r="A43" s="114">
        <v>46027</v>
      </c>
      <c r="B43" s="110" t="s">
        <v>123</v>
      </c>
      <c r="C43" s="110" t="s">
        <v>158</v>
      </c>
      <c r="D43" s="273">
        <v>10.72</v>
      </c>
      <c r="E43" s="103" t="s">
        <v>83</v>
      </c>
      <c r="F43" s="107">
        <v>10.72</v>
      </c>
      <c r="G43" s="107"/>
      <c r="H43" s="108"/>
      <c r="I43" s="108"/>
      <c r="J43" s="108"/>
      <c r="K43" s="108"/>
      <c r="L43" s="108"/>
      <c r="M43" s="108">
        <v>10.72</v>
      </c>
      <c r="N43" s="108"/>
    </row>
    <row r="44" spans="1:14" x14ac:dyDescent="0.3">
      <c r="A44" s="114">
        <v>46029</v>
      </c>
      <c r="B44" s="110" t="s">
        <v>157</v>
      </c>
      <c r="C44" s="110" t="s">
        <v>132</v>
      </c>
      <c r="D44" s="273">
        <v>7.2</v>
      </c>
      <c r="E44" s="103" t="s">
        <v>83</v>
      </c>
      <c r="F44" s="107">
        <v>7.2</v>
      </c>
      <c r="G44" s="107"/>
      <c r="H44" s="108">
        <v>1.2</v>
      </c>
      <c r="I44" s="108"/>
      <c r="J44" s="108"/>
      <c r="K44" s="108"/>
      <c r="L44" s="108"/>
      <c r="M44" s="108"/>
      <c r="N44" s="108">
        <v>6</v>
      </c>
    </row>
    <row r="45" spans="1:14" x14ac:dyDescent="0.3">
      <c r="A45" s="114"/>
      <c r="B45" s="110"/>
      <c r="C45" s="110"/>
      <c r="D45" s="273"/>
      <c r="E45" s="103"/>
      <c r="F45" s="107"/>
      <c r="G45" s="107"/>
      <c r="H45" s="108"/>
      <c r="I45" s="108"/>
      <c r="J45" s="108"/>
      <c r="K45" s="108"/>
      <c r="L45" s="108"/>
      <c r="M45" s="108"/>
      <c r="N45" s="108"/>
    </row>
    <row r="46" spans="1:14" x14ac:dyDescent="0.3">
      <c r="A46" s="114"/>
      <c r="B46" s="110"/>
      <c r="C46" s="110"/>
      <c r="D46" s="273"/>
      <c r="E46" s="103"/>
      <c r="F46" s="107"/>
      <c r="G46" s="107"/>
      <c r="H46" s="108"/>
      <c r="I46" s="108"/>
      <c r="J46" s="108"/>
      <c r="K46" s="108"/>
      <c r="L46" s="108"/>
      <c r="M46" s="108"/>
      <c r="N46" s="108"/>
    </row>
    <row r="47" spans="1:14" x14ac:dyDescent="0.3">
      <c r="A47" s="114"/>
      <c r="B47" s="110"/>
      <c r="C47" s="110"/>
      <c r="D47" s="273"/>
      <c r="E47" s="103"/>
      <c r="F47" s="107"/>
      <c r="G47" s="107"/>
      <c r="H47" s="108"/>
      <c r="I47" s="108"/>
      <c r="J47" s="108"/>
      <c r="K47" s="108"/>
      <c r="L47" s="108"/>
      <c r="M47" s="108"/>
      <c r="N47" s="108"/>
    </row>
    <row r="48" spans="1:14" x14ac:dyDescent="0.3">
      <c r="A48" s="114"/>
      <c r="B48" s="115"/>
      <c r="C48" s="115"/>
      <c r="D48" s="274"/>
      <c r="E48" s="103"/>
      <c r="F48" s="107"/>
      <c r="G48" s="107"/>
      <c r="H48" s="108"/>
      <c r="I48" s="108"/>
      <c r="J48" s="108"/>
      <c r="K48" s="108"/>
      <c r="L48" s="108"/>
      <c r="M48" s="108"/>
      <c r="N48" s="108"/>
    </row>
    <row r="49" spans="1:14" s="48" customFormat="1" x14ac:dyDescent="0.3">
      <c r="A49" s="114"/>
      <c r="B49" s="104"/>
      <c r="C49" s="118" t="e">
        <f>H49+#REF!+#REF!+#REF!+J49+K49+#REF!+L49+M49+#REF!+#REF!+#REF!+#REF!+#REF!+#REF!+#REF!+N49+#REF!+#REF!+#REF!+#REF!</f>
        <v>#REF!</v>
      </c>
      <c r="D49" s="119"/>
      <c r="E49" s="103"/>
      <c r="F49" s="107">
        <f>SUM(F7:F48)</f>
        <v>9080.4700000000012</v>
      </c>
      <c r="G49" s="107">
        <f>SUM(G7:G48)</f>
        <v>0</v>
      </c>
      <c r="H49" s="107">
        <f>SUM(H7:H48)</f>
        <v>845.80000000000018</v>
      </c>
      <c r="I49" s="107">
        <f>SUM(I7:I46)</f>
        <v>40</v>
      </c>
      <c r="J49" s="107">
        <f>SUM(J7:J48)</f>
        <v>0</v>
      </c>
      <c r="K49" s="107">
        <f>SUM(K7:K48)</f>
        <v>0</v>
      </c>
      <c r="L49" s="107">
        <f>SUM(L7:L48)</f>
        <v>7190</v>
      </c>
      <c r="M49" s="107">
        <f>SUM(M7:M48)</f>
        <v>802.97</v>
      </c>
      <c r="N49" s="107">
        <f>SUM(N7:N48)</f>
        <v>79.2</v>
      </c>
    </row>
    <row r="50" spans="1:14" x14ac:dyDescent="0.3">
      <c r="A50" s="103"/>
      <c r="B50" s="6"/>
      <c r="C50" s="110"/>
      <c r="D50" s="106"/>
      <c r="E50" s="103"/>
      <c r="F50" s="107"/>
      <c r="G50" s="107"/>
      <c r="H50" s="108"/>
      <c r="I50" s="108"/>
      <c r="J50" s="108"/>
      <c r="K50" s="108"/>
      <c r="L50" s="107"/>
      <c r="M50" s="107"/>
      <c r="N50" s="108"/>
    </row>
    <row r="51" spans="1:14" x14ac:dyDescent="0.3">
      <c r="A51" s="103"/>
      <c r="B51" s="6"/>
      <c r="C51" s="120"/>
      <c r="D51" s="106"/>
      <c r="E51" s="103"/>
      <c r="F51" s="107"/>
      <c r="G51" s="107"/>
      <c r="H51" s="108"/>
      <c r="I51" s="108"/>
      <c r="J51" s="108"/>
      <c r="K51" s="108"/>
      <c r="L51" s="107"/>
      <c r="M51" s="107"/>
      <c r="N51" s="108"/>
    </row>
    <row r="52" spans="1:14" x14ac:dyDescent="0.3">
      <c r="A52" s="103"/>
      <c r="B52" s="6"/>
      <c r="C52" s="110"/>
      <c r="D52" s="106"/>
      <c r="E52" s="103"/>
      <c r="F52" s="107"/>
      <c r="G52" s="107"/>
      <c r="H52" s="108"/>
      <c r="I52" s="108"/>
      <c r="J52" s="108"/>
      <c r="K52" s="108"/>
      <c r="L52" s="107"/>
      <c r="M52" s="107"/>
      <c r="N52" s="108"/>
    </row>
    <row r="53" spans="1:14" x14ac:dyDescent="0.3">
      <c r="A53" s="103"/>
      <c r="B53" s="6"/>
      <c r="C53" s="110"/>
      <c r="D53" s="106"/>
      <c r="E53" s="103"/>
      <c r="F53" s="107"/>
      <c r="G53" s="107"/>
      <c r="H53" s="108"/>
      <c r="I53" s="108"/>
      <c r="J53" s="108"/>
      <c r="K53" s="108"/>
      <c r="L53" s="107"/>
      <c r="M53" s="107"/>
      <c r="N53" s="108"/>
    </row>
    <row r="54" spans="1:14" s="53" customFormat="1" x14ac:dyDescent="0.3">
      <c r="A54" s="111"/>
      <c r="B54" s="6"/>
      <c r="C54" s="110"/>
      <c r="D54" s="106"/>
      <c r="E54" s="112"/>
      <c r="F54" s="107"/>
      <c r="G54" s="107"/>
      <c r="H54" s="108"/>
      <c r="I54" s="248"/>
      <c r="J54" s="238"/>
      <c r="K54" s="108"/>
      <c r="L54" s="108"/>
      <c r="M54" s="108"/>
      <c r="N54" s="108"/>
    </row>
    <row r="55" spans="1:14" s="53" customFormat="1" x14ac:dyDescent="0.3">
      <c r="A55" s="125"/>
      <c r="B55" s="4"/>
      <c r="C55" s="126"/>
      <c r="D55" s="127"/>
      <c r="E55" s="128"/>
      <c r="F55" s="129"/>
      <c r="G55" s="129"/>
      <c r="H55" s="124"/>
      <c r="I55" s="124"/>
      <c r="J55" s="124"/>
      <c r="K55" s="124"/>
      <c r="L55" s="124"/>
      <c r="M55" s="124"/>
      <c r="N55" s="124"/>
    </row>
    <row r="56" spans="1:14" s="53" customFormat="1" x14ac:dyDescent="0.3">
      <c r="A56" s="125"/>
      <c r="B56" s="4"/>
      <c r="C56" s="126"/>
      <c r="D56" s="127"/>
      <c r="E56" s="130"/>
      <c r="F56" s="129"/>
      <c r="G56" s="129"/>
      <c r="H56" s="124"/>
      <c r="I56" s="124"/>
      <c r="J56" s="124"/>
      <c r="K56" s="124"/>
      <c r="L56" s="124"/>
      <c r="M56" s="124"/>
      <c r="N56" s="124"/>
    </row>
    <row r="58" spans="1:14" x14ac:dyDescent="0.3">
      <c r="A58" s="51"/>
      <c r="B58" s="51"/>
      <c r="C58" s="132"/>
      <c r="D58" s="58"/>
      <c r="E58" s="51"/>
      <c r="F58" s="124"/>
      <c r="G58" s="124"/>
    </row>
    <row r="59" spans="1:14" x14ac:dyDescent="0.3">
      <c r="A59" s="133"/>
    </row>
    <row r="60" spans="1:14" x14ac:dyDescent="0.3">
      <c r="A60" s="133"/>
    </row>
    <row r="61" spans="1:14" x14ac:dyDescent="0.3">
      <c r="A61" s="133"/>
    </row>
    <row r="62" spans="1:14" x14ac:dyDescent="0.3">
      <c r="A62" s="133"/>
    </row>
    <row r="63" spans="1:14" x14ac:dyDescent="0.3">
      <c r="A63" s="133"/>
    </row>
    <row r="64" spans="1:14" x14ac:dyDescent="0.3">
      <c r="A64" s="133"/>
    </row>
    <row r="65" spans="1:4" x14ac:dyDescent="0.3">
      <c r="A65" s="133"/>
    </row>
    <row r="66" spans="1:4" x14ac:dyDescent="0.3">
      <c r="A66" s="133"/>
    </row>
    <row r="67" spans="1:4" x14ac:dyDescent="0.3">
      <c r="A67" s="133"/>
    </row>
    <row r="68" spans="1:4" x14ac:dyDescent="0.3">
      <c r="A68" s="133"/>
    </row>
    <row r="69" spans="1:4" x14ac:dyDescent="0.3">
      <c r="A69" s="133"/>
    </row>
    <row r="70" spans="1:4" x14ac:dyDescent="0.3">
      <c r="A70" s="133"/>
    </row>
    <row r="71" spans="1:4" x14ac:dyDescent="0.3">
      <c r="A71" s="133"/>
      <c r="D71" s="134"/>
    </row>
    <row r="72" spans="1:4" x14ac:dyDescent="0.3">
      <c r="A72" s="133"/>
      <c r="D72" s="134"/>
    </row>
    <row r="73" spans="1:4" x14ac:dyDescent="0.3">
      <c r="A73" s="133"/>
      <c r="D73" s="134"/>
    </row>
    <row r="74" spans="1:4" x14ac:dyDescent="0.3">
      <c r="A74" s="133"/>
      <c r="D74" s="134"/>
    </row>
    <row r="75" spans="1:4" x14ac:dyDescent="0.3">
      <c r="A75" s="133"/>
      <c r="D75" s="134"/>
    </row>
    <row r="76" spans="1:4" x14ac:dyDescent="0.3">
      <c r="A76" s="133"/>
      <c r="C76" s="132"/>
      <c r="D76" s="134"/>
    </row>
    <row r="77" spans="1:4" x14ac:dyDescent="0.3">
      <c r="A77" s="133"/>
      <c r="D77" s="134"/>
    </row>
    <row r="78" spans="1:4" x14ac:dyDescent="0.3">
      <c r="A78" s="133"/>
      <c r="D78" s="134"/>
    </row>
    <row r="79" spans="1:4" x14ac:dyDescent="0.3">
      <c r="A79" s="133"/>
      <c r="D79" s="134"/>
    </row>
    <row r="80" spans="1:4" x14ac:dyDescent="0.3">
      <c r="A80" s="133"/>
    </row>
    <row r="81" spans="1:14" x14ac:dyDescent="0.3">
      <c r="A81" s="133"/>
      <c r="B81" s="135"/>
      <c r="D81" s="134"/>
      <c r="F81" s="136"/>
      <c r="G81" s="136"/>
    </row>
    <row r="82" spans="1:14" x14ac:dyDescent="0.3">
      <c r="A82" s="133"/>
    </row>
    <row r="83" spans="1:14" x14ac:dyDescent="0.3">
      <c r="A83" s="133"/>
    </row>
    <row r="84" spans="1:14" x14ac:dyDescent="0.3">
      <c r="A84" s="133"/>
      <c r="D84" s="134"/>
    </row>
    <row r="85" spans="1:14" x14ac:dyDescent="0.3">
      <c r="A85" s="133"/>
      <c r="D85" s="134"/>
    </row>
    <row r="86" spans="1:14" x14ac:dyDescent="0.3">
      <c r="A86" s="133"/>
      <c r="D86" s="134"/>
    </row>
    <row r="87" spans="1:14" x14ac:dyDescent="0.3">
      <c r="A87" s="133"/>
      <c r="D87" s="134"/>
    </row>
    <row r="88" spans="1:14" x14ac:dyDescent="0.3">
      <c r="A88" s="133"/>
    </row>
    <row r="90" spans="1:14" s="48" customFormat="1" x14ac:dyDescent="0.3">
      <c r="A90" s="137"/>
      <c r="C90" s="138"/>
      <c r="D90" s="139"/>
      <c r="E90" s="130"/>
      <c r="F90" s="129"/>
      <c r="G90" s="129"/>
      <c r="H90" s="129"/>
      <c r="I90" s="129"/>
      <c r="J90" s="129"/>
      <c r="K90" s="129"/>
      <c r="L90" s="129"/>
      <c r="M90" s="129"/>
      <c r="N90" s="129"/>
    </row>
    <row r="91" spans="1:14" s="142" customFormat="1" x14ac:dyDescent="0.3">
      <c r="A91" s="137"/>
      <c r="B91" s="140"/>
      <c r="C91" s="141"/>
      <c r="D91" s="139"/>
      <c r="E91" s="128"/>
      <c r="F91" s="136"/>
      <c r="G91" s="136"/>
      <c r="H91" s="136"/>
      <c r="I91" s="136"/>
      <c r="J91" s="136"/>
      <c r="K91" s="136"/>
      <c r="L91" s="129"/>
      <c r="M91" s="129"/>
      <c r="N91" s="136"/>
    </row>
    <row r="92" spans="1:14" s="145" customFormat="1" x14ac:dyDescent="0.3">
      <c r="A92" s="131"/>
      <c r="B92" s="135"/>
      <c r="C92" s="143"/>
      <c r="D92" s="127"/>
      <c r="E92" s="128"/>
      <c r="F92" s="144"/>
      <c r="G92" s="144"/>
      <c r="H92" s="144"/>
      <c r="I92" s="144"/>
      <c r="J92" s="144"/>
      <c r="K92" s="144"/>
      <c r="L92" s="124"/>
      <c r="M92" s="124"/>
      <c r="N92" s="144"/>
    </row>
    <row r="93" spans="1:14" x14ac:dyDescent="0.3">
      <c r="A93" s="130"/>
      <c r="L93" s="129"/>
      <c r="M93" s="129"/>
    </row>
    <row r="94" spans="1:14" x14ac:dyDescent="0.3">
      <c r="B94" s="48"/>
      <c r="C94" s="138"/>
      <c r="H94" s="129"/>
      <c r="I94" s="129"/>
      <c r="L94" s="129"/>
      <c r="M94" s="129"/>
    </row>
    <row r="95" spans="1:14" ht="9.9" customHeight="1" x14ac:dyDescent="0.3"/>
    <row r="96" spans="1:14" x14ac:dyDescent="0.3">
      <c r="B96" s="48"/>
    </row>
    <row r="97" spans="1:14" s="53" customFormat="1" x14ac:dyDescent="0.3">
      <c r="A97" s="125"/>
      <c r="B97" s="4"/>
      <c r="C97" s="126"/>
      <c r="D97" s="127"/>
      <c r="E97" s="128"/>
      <c r="F97" s="129"/>
      <c r="G97" s="129"/>
      <c r="H97" s="124"/>
      <c r="I97" s="124"/>
      <c r="J97" s="173"/>
      <c r="K97" s="124"/>
      <c r="L97" s="124"/>
      <c r="M97" s="124"/>
      <c r="N97" s="124"/>
    </row>
    <row r="98" spans="1:14" s="53" customFormat="1" x14ac:dyDescent="0.3">
      <c r="A98" s="125"/>
      <c r="B98" s="4"/>
      <c r="C98" s="126"/>
      <c r="D98" s="127"/>
      <c r="E98" s="128"/>
      <c r="F98" s="129"/>
      <c r="G98" s="129"/>
      <c r="H98" s="124"/>
      <c r="I98" s="124"/>
      <c r="J98" s="124"/>
      <c r="K98" s="124"/>
      <c r="L98" s="124"/>
      <c r="M98" s="124"/>
      <c r="N98" s="124"/>
    </row>
    <row r="99" spans="1:14" s="53" customFormat="1" x14ac:dyDescent="0.3">
      <c r="A99" s="125"/>
      <c r="B99" s="4"/>
      <c r="C99" s="126"/>
      <c r="D99" s="127"/>
      <c r="E99" s="130"/>
      <c r="F99" s="129"/>
      <c r="G99" s="129"/>
      <c r="H99" s="124"/>
      <c r="I99" s="124"/>
      <c r="J99" s="124"/>
      <c r="K99" s="124"/>
      <c r="L99" s="124"/>
      <c r="M99" s="124"/>
      <c r="N99" s="124"/>
    </row>
    <row r="102" spans="1:14" x14ac:dyDescent="0.3">
      <c r="A102" s="133"/>
      <c r="L102" s="129"/>
      <c r="M102" s="129"/>
    </row>
    <row r="103" spans="1:14" x14ac:dyDescent="0.3">
      <c r="A103" s="133"/>
    </row>
    <row r="104" spans="1:14" x14ac:dyDescent="0.3">
      <c r="A104" s="133"/>
    </row>
    <row r="105" spans="1:14" x14ac:dyDescent="0.3">
      <c r="A105" s="133"/>
    </row>
    <row r="106" spans="1:14" x14ac:dyDescent="0.3">
      <c r="A106" s="133"/>
    </row>
    <row r="107" spans="1:14" x14ac:dyDescent="0.3">
      <c r="A107" s="133"/>
    </row>
    <row r="108" spans="1:14" x14ac:dyDescent="0.3">
      <c r="A108" s="133"/>
    </row>
    <row r="109" spans="1:14" x14ac:dyDescent="0.3">
      <c r="A109" s="133"/>
    </row>
    <row r="110" spans="1:14" x14ac:dyDescent="0.3">
      <c r="A110" s="133"/>
    </row>
    <row r="111" spans="1:14" x14ac:dyDescent="0.3">
      <c r="A111" s="133"/>
    </row>
    <row r="112" spans="1:14" x14ac:dyDescent="0.3">
      <c r="A112" s="133"/>
    </row>
    <row r="113" spans="1:2" x14ac:dyDescent="0.3">
      <c r="A113" s="133"/>
    </row>
    <row r="114" spans="1:2" x14ac:dyDescent="0.3">
      <c r="A114" s="133"/>
    </row>
    <row r="115" spans="1:2" x14ac:dyDescent="0.3">
      <c r="A115" s="133"/>
    </row>
    <row r="116" spans="1:2" x14ac:dyDescent="0.3">
      <c r="A116" s="133"/>
      <c r="B116" s="51"/>
    </row>
    <row r="117" spans="1:2" x14ac:dyDescent="0.3">
      <c r="A117" s="133"/>
    </row>
    <row r="118" spans="1:2" x14ac:dyDescent="0.3">
      <c r="A118" s="133"/>
    </row>
    <row r="119" spans="1:2" x14ac:dyDescent="0.3">
      <c r="A119" s="133"/>
    </row>
    <row r="120" spans="1:2" x14ac:dyDescent="0.3">
      <c r="A120" s="133"/>
    </row>
    <row r="121" spans="1:2" x14ac:dyDescent="0.3">
      <c r="A121" s="133"/>
    </row>
    <row r="122" spans="1:2" x14ac:dyDescent="0.3">
      <c r="A122" s="133"/>
    </row>
    <row r="123" spans="1:2" x14ac:dyDescent="0.3">
      <c r="A123" s="133"/>
    </row>
    <row r="124" spans="1:2" x14ac:dyDescent="0.3">
      <c r="A124" s="133"/>
      <c r="B124" s="51"/>
    </row>
    <row r="125" spans="1:2" x14ac:dyDescent="0.3">
      <c r="A125" s="133"/>
    </row>
    <row r="126" spans="1:2" x14ac:dyDescent="0.3">
      <c r="A126" s="133"/>
    </row>
    <row r="127" spans="1:2" x14ac:dyDescent="0.3">
      <c r="A127" s="133"/>
    </row>
    <row r="128" spans="1:2" x14ac:dyDescent="0.3">
      <c r="A128" s="133"/>
    </row>
    <row r="129" spans="1:14" x14ac:dyDescent="0.3">
      <c r="A129" s="133"/>
    </row>
    <row r="130" spans="1:14" x14ac:dyDescent="0.3">
      <c r="A130" s="133"/>
    </row>
    <row r="131" spans="1:14" x14ac:dyDescent="0.3">
      <c r="A131" s="133"/>
    </row>
    <row r="132" spans="1:14" x14ac:dyDescent="0.3">
      <c r="A132" s="133"/>
    </row>
    <row r="133" spans="1:14" s="48" customFormat="1" x14ac:dyDescent="0.3">
      <c r="A133" s="133"/>
      <c r="C133" s="138"/>
      <c r="D133" s="139"/>
      <c r="E133" s="130"/>
      <c r="F133" s="129"/>
      <c r="G133" s="129"/>
      <c r="H133" s="129"/>
      <c r="I133" s="129"/>
      <c r="J133" s="129"/>
      <c r="K133" s="129"/>
      <c r="L133" s="129"/>
      <c r="M133" s="129"/>
      <c r="N133" s="129"/>
    </row>
    <row r="134" spans="1:14" s="142" customFormat="1" x14ac:dyDescent="0.3">
      <c r="A134" s="137"/>
      <c r="C134" s="141"/>
      <c r="D134" s="139"/>
      <c r="E134" s="128"/>
      <c r="F134" s="136"/>
      <c r="G134" s="136"/>
      <c r="H134" s="136"/>
      <c r="I134" s="136"/>
      <c r="J134" s="136"/>
      <c r="K134" s="136"/>
      <c r="L134" s="129"/>
      <c r="M134" s="129"/>
      <c r="N134" s="136"/>
    </row>
    <row r="135" spans="1:14" x14ac:dyDescent="0.3">
      <c r="A135" s="130"/>
      <c r="L135" s="129"/>
      <c r="M135" s="129"/>
    </row>
    <row r="136" spans="1:14" x14ac:dyDescent="0.3">
      <c r="B136" s="48"/>
      <c r="C136" s="138"/>
      <c r="H136" s="129"/>
      <c r="L136" s="129"/>
      <c r="M136" s="129"/>
    </row>
    <row r="137" spans="1:14" ht="9.9" customHeight="1" x14ac:dyDescent="0.3"/>
    <row r="138" spans="1:14" x14ac:dyDescent="0.3">
      <c r="B138" s="48"/>
    </row>
    <row r="139" spans="1:14" s="53" customFormat="1" x14ac:dyDescent="0.3">
      <c r="A139" s="125"/>
      <c r="B139" s="4"/>
      <c r="C139" s="126"/>
      <c r="D139" s="127"/>
      <c r="E139" s="128"/>
      <c r="F139" s="129"/>
      <c r="G139" s="129"/>
      <c r="H139" s="124"/>
      <c r="I139" s="124"/>
      <c r="J139" s="173"/>
      <c r="K139" s="124"/>
      <c r="L139" s="124"/>
      <c r="M139" s="124"/>
      <c r="N139" s="124"/>
    </row>
    <row r="140" spans="1:14" s="53" customFormat="1" x14ac:dyDescent="0.3">
      <c r="A140" s="125"/>
      <c r="B140" s="4"/>
      <c r="C140" s="126"/>
      <c r="D140" s="127"/>
      <c r="E140" s="128"/>
      <c r="F140" s="129"/>
      <c r="G140" s="129"/>
      <c r="H140" s="124"/>
      <c r="I140" s="124"/>
      <c r="J140" s="124"/>
      <c r="K140" s="124"/>
      <c r="L140" s="124"/>
      <c r="M140" s="124"/>
      <c r="N140" s="124"/>
    </row>
    <row r="141" spans="1:14" s="53" customFormat="1" x14ac:dyDescent="0.3">
      <c r="A141" s="125"/>
      <c r="B141" s="4"/>
      <c r="C141" s="126"/>
      <c r="D141" s="127"/>
      <c r="E141" s="130"/>
      <c r="F141" s="129"/>
      <c r="G141" s="129"/>
      <c r="H141" s="124"/>
      <c r="I141" s="124"/>
      <c r="J141" s="124"/>
      <c r="K141" s="124"/>
      <c r="L141" s="124"/>
      <c r="M141" s="124"/>
      <c r="N141" s="124"/>
    </row>
    <row r="144" spans="1:14" x14ac:dyDescent="0.3">
      <c r="A144" s="133"/>
      <c r="C144" s="132"/>
    </row>
    <row r="145" spans="1:14" x14ac:dyDescent="0.3">
      <c r="A145" s="133"/>
    </row>
    <row r="146" spans="1:14" x14ac:dyDescent="0.3">
      <c r="A146" s="133"/>
    </row>
    <row r="147" spans="1:14" x14ac:dyDescent="0.3">
      <c r="A147" s="133"/>
    </row>
    <row r="148" spans="1:14" x14ac:dyDescent="0.3">
      <c r="A148" s="133"/>
      <c r="B148" s="146"/>
    </row>
    <row r="149" spans="1:14" x14ac:dyDescent="0.3">
      <c r="A149" s="133"/>
    </row>
    <row r="150" spans="1:14" x14ac:dyDescent="0.3">
      <c r="A150" s="133"/>
    </row>
    <row r="151" spans="1:14" x14ac:dyDescent="0.3">
      <c r="A151" s="133"/>
    </row>
    <row r="152" spans="1:14" x14ac:dyDescent="0.3">
      <c r="A152" s="133"/>
    </row>
    <row r="153" spans="1:14" x14ac:dyDescent="0.3">
      <c r="A153" s="133"/>
    </row>
    <row r="154" spans="1:14" x14ac:dyDescent="0.3">
      <c r="A154" s="133"/>
    </row>
    <row r="155" spans="1:14" x14ac:dyDescent="0.3">
      <c r="A155" s="133"/>
      <c r="L155" s="144"/>
      <c r="M155" s="144"/>
    </row>
    <row r="156" spans="1:14" s="145" customFormat="1" x14ac:dyDescent="0.3">
      <c r="A156" s="133"/>
      <c r="B156" s="4"/>
      <c r="C156" s="126"/>
      <c r="D156" s="127"/>
      <c r="E156" s="130"/>
      <c r="F156" s="129"/>
      <c r="G156" s="129"/>
      <c r="H156" s="124"/>
      <c r="I156" s="124"/>
      <c r="J156" s="124"/>
      <c r="K156" s="124"/>
      <c r="L156" s="124"/>
      <c r="M156" s="124"/>
      <c r="N156" s="144"/>
    </row>
    <row r="157" spans="1:14" x14ac:dyDescent="0.3">
      <c r="A157" s="133"/>
    </row>
    <row r="158" spans="1:14" x14ac:dyDescent="0.3">
      <c r="A158" s="133"/>
    </row>
    <row r="159" spans="1:14" x14ac:dyDescent="0.3">
      <c r="A159" s="133"/>
    </row>
    <row r="160" spans="1:14" x14ac:dyDescent="0.3">
      <c r="A160" s="133"/>
    </row>
    <row r="161" spans="1:14" x14ac:dyDescent="0.3">
      <c r="A161" s="133"/>
    </row>
    <row r="162" spans="1:14" x14ac:dyDescent="0.3">
      <c r="A162" s="133"/>
    </row>
    <row r="163" spans="1:14" s="53" customFormat="1" x14ac:dyDescent="0.3">
      <c r="A163" s="133"/>
      <c r="B163" s="4"/>
      <c r="C163" s="126"/>
      <c r="D163" s="127"/>
      <c r="E163" s="130"/>
      <c r="F163" s="129"/>
      <c r="G163" s="129"/>
      <c r="H163" s="124"/>
      <c r="I163" s="124"/>
      <c r="J163" s="124"/>
      <c r="K163" s="124"/>
      <c r="L163" s="124"/>
      <c r="M163" s="124"/>
      <c r="N163" s="124"/>
    </row>
    <row r="164" spans="1:14" s="53" customFormat="1" x14ac:dyDescent="0.3">
      <c r="A164" s="133"/>
      <c r="B164" s="4"/>
      <c r="C164" s="126"/>
      <c r="D164" s="127"/>
      <c r="E164" s="130"/>
      <c r="F164" s="129"/>
      <c r="G164" s="129"/>
      <c r="H164" s="124"/>
      <c r="I164" s="124"/>
      <c r="J164" s="124"/>
      <c r="K164" s="124"/>
      <c r="L164" s="124"/>
      <c r="M164" s="124"/>
      <c r="N164" s="124"/>
    </row>
    <row r="165" spans="1:14" x14ac:dyDescent="0.3">
      <c r="A165" s="133"/>
    </row>
    <row r="166" spans="1:14" x14ac:dyDescent="0.3">
      <c r="A166" s="133"/>
    </row>
    <row r="167" spans="1:14" x14ac:dyDescent="0.3">
      <c r="A167" s="133"/>
    </row>
    <row r="168" spans="1:14" x14ac:dyDescent="0.3">
      <c r="A168" s="133"/>
    </row>
    <row r="169" spans="1:14" x14ac:dyDescent="0.3">
      <c r="A169" s="133"/>
    </row>
    <row r="170" spans="1:14" x14ac:dyDescent="0.3">
      <c r="A170" s="133"/>
    </row>
    <row r="171" spans="1:14" x14ac:dyDescent="0.3">
      <c r="A171" s="133"/>
    </row>
    <row r="172" spans="1:14" x14ac:dyDescent="0.3">
      <c r="A172" s="133"/>
    </row>
    <row r="173" spans="1:14" x14ac:dyDescent="0.3">
      <c r="A173" s="133"/>
    </row>
    <row r="174" spans="1:14" s="48" customFormat="1" x14ac:dyDescent="0.3">
      <c r="A174" s="137"/>
      <c r="C174" s="138"/>
      <c r="D174" s="139"/>
      <c r="E174" s="130"/>
      <c r="F174" s="129"/>
      <c r="G174" s="129"/>
      <c r="H174" s="129"/>
      <c r="I174" s="129"/>
      <c r="J174" s="129"/>
      <c r="K174" s="129"/>
      <c r="L174" s="129"/>
      <c r="M174" s="129"/>
      <c r="N174" s="129"/>
    </row>
    <row r="175" spans="1:14" s="145" customFormat="1" x14ac:dyDescent="0.3">
      <c r="A175" s="131"/>
      <c r="C175" s="143"/>
      <c r="D175" s="147"/>
      <c r="E175" s="128"/>
      <c r="F175" s="136"/>
      <c r="G175" s="136"/>
      <c r="H175" s="144"/>
      <c r="I175" s="144"/>
      <c r="J175" s="144"/>
      <c r="K175" s="144"/>
      <c r="L175" s="124"/>
      <c r="M175" s="124"/>
      <c r="N175" s="144"/>
    </row>
    <row r="176" spans="1:14" s="145" customFormat="1" x14ac:dyDescent="0.3">
      <c r="A176" s="131"/>
      <c r="B176" s="135"/>
      <c r="C176" s="143"/>
      <c r="D176" s="147"/>
      <c r="E176" s="128"/>
      <c r="F176" s="144"/>
      <c r="G176" s="144"/>
      <c r="H176" s="144"/>
      <c r="I176" s="144"/>
      <c r="J176" s="144"/>
      <c r="K176" s="144"/>
      <c r="L176" s="144"/>
      <c r="M176" s="144"/>
      <c r="N176" s="144"/>
    </row>
    <row r="178" spans="1:14" s="48" customFormat="1" x14ac:dyDescent="0.3">
      <c r="A178" s="148"/>
      <c r="C178" s="138"/>
      <c r="D178" s="139"/>
      <c r="E178" s="130"/>
      <c r="F178" s="129"/>
      <c r="G178" s="129"/>
      <c r="H178" s="129"/>
      <c r="I178" s="129"/>
      <c r="J178" s="129"/>
      <c r="K178" s="129"/>
      <c r="L178" s="129"/>
      <c r="M178" s="129"/>
      <c r="N178" s="129"/>
    </row>
    <row r="179" spans="1:14" s="48" customFormat="1" x14ac:dyDescent="0.3">
      <c r="A179" s="148"/>
      <c r="C179" s="138"/>
      <c r="D179" s="139"/>
      <c r="E179" s="130"/>
      <c r="F179" s="129"/>
      <c r="G179" s="129"/>
      <c r="H179" s="129"/>
      <c r="I179" s="129"/>
      <c r="J179" s="129"/>
      <c r="K179" s="129"/>
      <c r="L179" s="129"/>
      <c r="M179" s="129"/>
      <c r="N179" s="129"/>
    </row>
    <row r="180" spans="1:14" x14ac:dyDescent="0.3">
      <c r="B180" s="48"/>
      <c r="C180" s="138"/>
      <c r="H180" s="129"/>
      <c r="L180" s="129"/>
      <c r="M180" s="129"/>
    </row>
    <row r="181" spans="1:14" ht="9.9" customHeight="1" x14ac:dyDescent="0.3"/>
    <row r="182" spans="1:14" x14ac:dyDescent="0.3">
      <c r="B182" s="48"/>
    </row>
    <row r="183" spans="1:14" s="53" customFormat="1" ht="15" customHeight="1" x14ac:dyDescent="0.3">
      <c r="A183" s="125"/>
      <c r="B183" s="4"/>
      <c r="C183" s="126"/>
      <c r="D183" s="127"/>
      <c r="E183" s="128"/>
      <c r="F183" s="129"/>
      <c r="G183" s="129"/>
      <c r="H183" s="124"/>
      <c r="I183" s="124"/>
      <c r="J183" s="173"/>
      <c r="K183" s="124"/>
      <c r="L183" s="124"/>
      <c r="M183" s="124"/>
      <c r="N183" s="124"/>
    </row>
    <row r="184" spans="1:14" s="53" customFormat="1" x14ac:dyDescent="0.3">
      <c r="A184" s="125"/>
      <c r="B184" s="4"/>
      <c r="C184" s="126"/>
      <c r="D184" s="127"/>
      <c r="E184" s="128"/>
      <c r="F184" s="129"/>
      <c r="G184" s="129"/>
      <c r="H184" s="124"/>
      <c r="I184" s="124"/>
      <c r="J184" s="124"/>
      <c r="K184" s="124"/>
      <c r="L184" s="124"/>
      <c r="M184" s="124"/>
      <c r="N184" s="124"/>
    </row>
    <row r="185" spans="1:14" s="53" customFormat="1" x14ac:dyDescent="0.3">
      <c r="A185" s="125"/>
      <c r="B185" s="4"/>
      <c r="C185" s="126"/>
      <c r="D185" s="127"/>
      <c r="E185" s="130"/>
      <c r="F185" s="129"/>
      <c r="G185" s="129"/>
      <c r="H185" s="124"/>
      <c r="I185" s="124"/>
      <c r="J185" s="124"/>
      <c r="K185" s="124"/>
      <c r="L185" s="124"/>
      <c r="M185" s="124"/>
      <c r="N185" s="124"/>
    </row>
    <row r="188" spans="1:14" x14ac:dyDescent="0.3">
      <c r="A188" s="133"/>
    </row>
    <row r="189" spans="1:14" x14ac:dyDescent="0.3">
      <c r="A189" s="133"/>
    </row>
    <row r="190" spans="1:14" x14ac:dyDescent="0.3">
      <c r="A190" s="133"/>
    </row>
    <row r="191" spans="1:14" x14ac:dyDescent="0.3">
      <c r="A191" s="133"/>
    </row>
    <row r="192" spans="1:14" x14ac:dyDescent="0.3">
      <c r="A192" s="133"/>
    </row>
    <row r="193" spans="1:3" x14ac:dyDescent="0.3">
      <c r="A193" s="133"/>
    </row>
    <row r="194" spans="1:3" x14ac:dyDescent="0.3">
      <c r="A194" s="133"/>
    </row>
    <row r="195" spans="1:3" x14ac:dyDescent="0.3">
      <c r="A195" s="133"/>
      <c r="C195" s="132"/>
    </row>
    <row r="196" spans="1:3" x14ac:dyDescent="0.3">
      <c r="A196" s="133"/>
    </row>
    <row r="197" spans="1:3" x14ac:dyDescent="0.3">
      <c r="A197" s="133"/>
    </row>
    <row r="198" spans="1:3" x14ac:dyDescent="0.3">
      <c r="A198" s="133"/>
    </row>
    <row r="199" spans="1:3" x14ac:dyDescent="0.3">
      <c r="A199" s="133"/>
    </row>
    <row r="200" spans="1:3" x14ac:dyDescent="0.3">
      <c r="A200" s="133"/>
    </row>
    <row r="201" spans="1:3" x14ac:dyDescent="0.3">
      <c r="A201" s="133"/>
    </row>
    <row r="202" spans="1:3" x14ac:dyDescent="0.3">
      <c r="A202" s="133"/>
    </row>
    <row r="203" spans="1:3" x14ac:dyDescent="0.3">
      <c r="A203" s="133"/>
    </row>
    <row r="204" spans="1:3" x14ac:dyDescent="0.3">
      <c r="A204" s="133"/>
    </row>
    <row r="205" spans="1:3" x14ac:dyDescent="0.3">
      <c r="A205" s="133"/>
    </row>
    <row r="206" spans="1:3" x14ac:dyDescent="0.3">
      <c r="A206" s="133"/>
      <c r="C206" s="149"/>
    </row>
    <row r="207" spans="1:3" x14ac:dyDescent="0.3">
      <c r="A207" s="133"/>
    </row>
    <row r="208" spans="1:3" x14ac:dyDescent="0.3">
      <c r="A208" s="133"/>
    </row>
    <row r="209" spans="1:14" x14ac:dyDescent="0.3">
      <c r="A209" s="133"/>
    </row>
    <row r="210" spans="1:14" x14ac:dyDescent="0.3">
      <c r="A210" s="133"/>
    </row>
    <row r="211" spans="1:14" x14ac:dyDescent="0.3">
      <c r="A211" s="133"/>
    </row>
    <row r="212" spans="1:14" x14ac:dyDescent="0.3">
      <c r="A212" s="133"/>
    </row>
    <row r="213" spans="1:14" x14ac:dyDescent="0.3">
      <c r="A213" s="133"/>
    </row>
    <row r="214" spans="1:14" x14ac:dyDescent="0.3">
      <c r="A214" s="133"/>
      <c r="B214" s="51"/>
    </row>
    <row r="215" spans="1:14" x14ac:dyDescent="0.3">
      <c r="A215" s="133"/>
    </row>
    <row r="216" spans="1:14" x14ac:dyDescent="0.3">
      <c r="A216" s="133"/>
    </row>
    <row r="217" spans="1:14" x14ac:dyDescent="0.3">
      <c r="A217" s="133"/>
    </row>
    <row r="218" spans="1:14" x14ac:dyDescent="0.3">
      <c r="A218" s="133"/>
    </row>
    <row r="219" spans="1:14" s="48" customFormat="1" x14ac:dyDescent="0.3">
      <c r="A219" s="137"/>
      <c r="C219" s="138"/>
      <c r="D219" s="139"/>
      <c r="E219" s="130"/>
      <c r="F219" s="129"/>
      <c r="G219" s="129"/>
      <c r="H219" s="129"/>
      <c r="I219" s="129"/>
      <c r="J219" s="129"/>
      <c r="K219" s="129"/>
      <c r="L219" s="129"/>
      <c r="M219" s="129"/>
      <c r="N219" s="129"/>
    </row>
    <row r="220" spans="1:14" s="145" customFormat="1" x14ac:dyDescent="0.3">
      <c r="A220" s="131"/>
      <c r="C220" s="143"/>
      <c r="D220" s="147"/>
      <c r="E220" s="128"/>
      <c r="F220" s="136"/>
      <c r="G220" s="136"/>
      <c r="H220" s="144"/>
      <c r="I220" s="144"/>
      <c r="J220" s="144"/>
      <c r="K220" s="144"/>
      <c r="L220" s="124"/>
      <c r="M220" s="124"/>
      <c r="N220" s="144"/>
    </row>
    <row r="221" spans="1:14" s="145" customFormat="1" x14ac:dyDescent="0.3">
      <c r="A221" s="131"/>
      <c r="B221" s="135"/>
      <c r="C221" s="143"/>
      <c r="D221" s="147"/>
      <c r="E221" s="128"/>
      <c r="F221" s="144"/>
      <c r="G221" s="144"/>
      <c r="H221" s="144"/>
      <c r="I221" s="144"/>
      <c r="J221" s="144"/>
      <c r="K221" s="144"/>
      <c r="L221" s="144"/>
      <c r="M221" s="144"/>
      <c r="N221" s="144"/>
    </row>
    <row r="222" spans="1:14" s="48" customFormat="1" x14ac:dyDescent="0.3">
      <c r="A222" s="148"/>
      <c r="C222" s="138"/>
      <c r="D222" s="139"/>
      <c r="E222" s="130"/>
      <c r="F222" s="129"/>
      <c r="G222" s="129"/>
      <c r="H222" s="129"/>
      <c r="I222" s="129"/>
      <c r="J222" s="129"/>
      <c r="K222" s="129"/>
      <c r="L222" s="129"/>
      <c r="M222" s="129"/>
      <c r="N222" s="129"/>
    </row>
    <row r="223" spans="1:14" x14ac:dyDescent="0.3">
      <c r="B223" s="48"/>
      <c r="C223" s="138"/>
      <c r="H223" s="129"/>
      <c r="L223" s="129"/>
      <c r="M223" s="129"/>
    </row>
    <row r="224" spans="1:14" ht="9.9" customHeight="1" x14ac:dyDescent="0.3"/>
    <row r="225" spans="1:14" x14ac:dyDescent="0.3">
      <c r="B225" s="48"/>
    </row>
    <row r="226" spans="1:14" s="53" customFormat="1" ht="15" customHeight="1" x14ac:dyDescent="0.3">
      <c r="A226" s="125"/>
      <c r="B226" s="4"/>
      <c r="C226" s="126"/>
      <c r="D226" s="127"/>
      <c r="E226" s="128"/>
      <c r="F226" s="129"/>
      <c r="G226" s="129"/>
      <c r="H226" s="124"/>
      <c r="I226" s="124"/>
      <c r="J226" s="173"/>
      <c r="K226" s="124"/>
      <c r="L226" s="124"/>
      <c r="M226" s="124"/>
      <c r="N226" s="124"/>
    </row>
    <row r="227" spans="1:14" s="53" customFormat="1" x14ac:dyDescent="0.3">
      <c r="A227" s="125"/>
      <c r="B227" s="4"/>
      <c r="C227" s="126"/>
      <c r="D227" s="127"/>
      <c r="E227" s="128"/>
      <c r="F227" s="129"/>
      <c r="G227" s="129"/>
      <c r="H227" s="124"/>
      <c r="I227" s="124"/>
      <c r="J227" s="124"/>
      <c r="K227" s="124"/>
      <c r="L227" s="124"/>
      <c r="M227" s="124"/>
      <c r="N227" s="124"/>
    </row>
    <row r="228" spans="1:14" s="53" customFormat="1" x14ac:dyDescent="0.3">
      <c r="A228" s="125"/>
      <c r="B228" s="4"/>
      <c r="C228" s="126"/>
      <c r="D228" s="127"/>
      <c r="E228" s="130"/>
      <c r="F228" s="129"/>
      <c r="G228" s="129"/>
      <c r="H228" s="124"/>
      <c r="I228" s="124"/>
      <c r="J228" s="124"/>
      <c r="K228" s="124"/>
      <c r="L228" s="124"/>
      <c r="M228" s="124"/>
      <c r="N228" s="124"/>
    </row>
    <row r="229" spans="1:14" s="145" customFormat="1" x14ac:dyDescent="0.3">
      <c r="A229" s="131"/>
      <c r="B229" s="135"/>
      <c r="C229" s="143"/>
      <c r="D229" s="147"/>
      <c r="E229" s="128"/>
      <c r="F229" s="144"/>
      <c r="G229" s="144"/>
      <c r="H229" s="144"/>
      <c r="I229" s="144"/>
      <c r="J229" s="144"/>
      <c r="K229" s="144"/>
      <c r="L229" s="144"/>
      <c r="M229" s="144"/>
      <c r="N229" s="144"/>
    </row>
    <row r="230" spans="1:14" s="145" customFormat="1" x14ac:dyDescent="0.3">
      <c r="A230" s="131"/>
      <c r="B230" s="135"/>
      <c r="C230" s="143"/>
      <c r="D230" s="147"/>
      <c r="E230" s="128"/>
      <c r="F230" s="124"/>
      <c r="G230" s="124"/>
      <c r="H230" s="124"/>
      <c r="I230" s="124"/>
      <c r="J230" s="124"/>
      <c r="K230" s="124"/>
      <c r="L230" s="124"/>
      <c r="M230" s="124"/>
      <c r="N230" s="144"/>
    </row>
    <row r="231" spans="1:14" x14ac:dyDescent="0.3">
      <c r="A231" s="133"/>
      <c r="B231" s="51"/>
      <c r="C231" s="132"/>
      <c r="D231" s="58"/>
    </row>
    <row r="232" spans="1:14" x14ac:dyDescent="0.3">
      <c r="A232" s="133"/>
      <c r="B232" s="51"/>
      <c r="C232" s="132"/>
      <c r="D232" s="150"/>
    </row>
    <row r="233" spans="1:14" x14ac:dyDescent="0.3">
      <c r="A233" s="133"/>
      <c r="B233" s="51"/>
      <c r="C233" s="132"/>
      <c r="D233" s="150"/>
    </row>
    <row r="234" spans="1:14" x14ac:dyDescent="0.3">
      <c r="A234" s="133"/>
      <c r="B234" s="51"/>
      <c r="C234" s="132"/>
      <c r="D234" s="150"/>
    </row>
    <row r="235" spans="1:14" x14ac:dyDescent="0.3">
      <c r="A235" s="133"/>
      <c r="B235" s="51"/>
      <c r="C235" s="132"/>
      <c r="D235" s="150"/>
    </row>
    <row r="236" spans="1:14" x14ac:dyDescent="0.3">
      <c r="A236" s="133"/>
      <c r="B236" s="51"/>
      <c r="C236" s="132"/>
      <c r="D236" s="150"/>
    </row>
    <row r="237" spans="1:14" x14ac:dyDescent="0.3">
      <c r="A237" s="133"/>
      <c r="B237" s="51"/>
      <c r="C237" s="132"/>
      <c r="D237" s="150"/>
    </row>
    <row r="238" spans="1:14" x14ac:dyDescent="0.3">
      <c r="A238" s="133"/>
      <c r="D238" s="150"/>
    </row>
    <row r="239" spans="1:14" x14ac:dyDescent="0.3">
      <c r="A239" s="133"/>
      <c r="D239" s="150"/>
    </row>
    <row r="240" spans="1:14" x14ac:dyDescent="0.3">
      <c r="A240" s="133"/>
      <c r="D240" s="150"/>
    </row>
    <row r="241" spans="1:14" x14ac:dyDescent="0.3">
      <c r="A241" s="133"/>
      <c r="B241" s="51"/>
      <c r="C241" s="132"/>
      <c r="D241" s="150"/>
    </row>
    <row r="242" spans="1:14" x14ac:dyDescent="0.3">
      <c r="A242" s="133"/>
      <c r="B242" s="51"/>
      <c r="D242" s="150"/>
    </row>
    <row r="243" spans="1:14" x14ac:dyDescent="0.3">
      <c r="A243" s="133"/>
      <c r="B243" s="51"/>
      <c r="C243" s="132"/>
      <c r="D243" s="150"/>
    </row>
    <row r="244" spans="1:14" x14ac:dyDescent="0.3">
      <c r="A244" s="133"/>
      <c r="B244" s="51"/>
      <c r="C244" s="132"/>
      <c r="D244" s="150"/>
    </row>
    <row r="245" spans="1:14" x14ac:dyDescent="0.3">
      <c r="A245" s="133"/>
      <c r="B245" s="51"/>
      <c r="C245" s="132"/>
      <c r="D245" s="150"/>
    </row>
    <row r="246" spans="1:14" x14ac:dyDescent="0.3">
      <c r="A246" s="133"/>
      <c r="B246" s="51"/>
      <c r="C246" s="132"/>
      <c r="D246" s="150"/>
    </row>
    <row r="247" spans="1:14" x14ac:dyDescent="0.3">
      <c r="A247" s="133"/>
      <c r="B247" s="51"/>
      <c r="C247" s="132"/>
      <c r="D247" s="150"/>
    </row>
    <row r="248" spans="1:14" s="145" customFormat="1" x14ac:dyDescent="0.3">
      <c r="A248" s="133"/>
      <c r="B248" s="51"/>
      <c r="C248" s="132"/>
      <c r="D248" s="127"/>
      <c r="E248" s="128"/>
      <c r="F248" s="129"/>
      <c r="G248" s="129"/>
      <c r="H248" s="124"/>
      <c r="I248" s="124"/>
      <c r="J248" s="124"/>
      <c r="K248" s="124"/>
      <c r="L248" s="124"/>
      <c r="M248" s="124"/>
      <c r="N248" s="144"/>
    </row>
    <row r="249" spans="1:14" s="145" customFormat="1" x14ac:dyDescent="0.3">
      <c r="A249" s="133"/>
      <c r="B249" s="51"/>
      <c r="C249" s="132"/>
      <c r="D249" s="127"/>
      <c r="E249" s="128"/>
      <c r="F249" s="129"/>
      <c r="G249" s="129"/>
      <c r="H249" s="124"/>
      <c r="I249" s="124"/>
      <c r="J249" s="124"/>
      <c r="K249" s="124"/>
      <c r="L249" s="124"/>
      <c r="M249" s="124"/>
      <c r="N249" s="144"/>
    </row>
    <row r="250" spans="1:14" s="145" customFormat="1" x14ac:dyDescent="0.3">
      <c r="A250" s="133"/>
      <c r="B250" s="4"/>
      <c r="C250" s="126"/>
      <c r="D250" s="127"/>
      <c r="E250" s="130"/>
      <c r="F250" s="129"/>
      <c r="G250" s="129"/>
      <c r="H250" s="124"/>
      <c r="I250" s="124"/>
      <c r="J250" s="124"/>
      <c r="K250" s="124"/>
      <c r="L250" s="124"/>
      <c r="M250" s="124"/>
      <c r="N250" s="144"/>
    </row>
    <row r="251" spans="1:14" s="145" customFormat="1" x14ac:dyDescent="0.3">
      <c r="A251" s="133"/>
      <c r="B251" s="51"/>
      <c r="C251" s="132"/>
      <c r="D251" s="127"/>
      <c r="E251" s="128"/>
      <c r="F251" s="129"/>
      <c r="G251" s="129"/>
      <c r="H251" s="124"/>
      <c r="I251" s="124"/>
      <c r="J251" s="124"/>
      <c r="K251" s="124"/>
      <c r="L251" s="124"/>
      <c r="M251" s="124"/>
      <c r="N251" s="144"/>
    </row>
    <row r="252" spans="1:14" s="145" customFormat="1" x14ac:dyDescent="0.3">
      <c r="A252" s="133"/>
      <c r="B252" s="51"/>
      <c r="C252" s="132"/>
      <c r="D252" s="127"/>
      <c r="E252" s="128"/>
      <c r="F252" s="129"/>
      <c r="G252" s="129"/>
      <c r="H252" s="124"/>
      <c r="I252" s="124"/>
      <c r="J252" s="124"/>
      <c r="K252" s="124"/>
      <c r="L252" s="124"/>
      <c r="M252" s="124"/>
      <c r="N252" s="144"/>
    </row>
    <row r="253" spans="1:14" s="145" customFormat="1" x14ac:dyDescent="0.3">
      <c r="A253" s="133"/>
      <c r="B253" s="51"/>
      <c r="C253" s="132"/>
      <c r="D253" s="127"/>
      <c r="E253" s="128"/>
      <c r="F253" s="129"/>
      <c r="G253" s="129"/>
      <c r="H253" s="124"/>
      <c r="I253" s="124"/>
      <c r="J253" s="124"/>
      <c r="K253" s="124"/>
      <c r="L253" s="124"/>
      <c r="M253" s="124"/>
      <c r="N253" s="144"/>
    </row>
    <row r="254" spans="1:14" s="145" customFormat="1" x14ac:dyDescent="0.3">
      <c r="A254" s="133"/>
      <c r="B254" s="51"/>
      <c r="C254" s="132"/>
      <c r="D254" s="127"/>
      <c r="E254" s="128"/>
      <c r="F254" s="124"/>
      <c r="G254" s="124"/>
      <c r="H254" s="124"/>
      <c r="I254" s="124"/>
      <c r="J254" s="124"/>
      <c r="K254" s="124"/>
      <c r="L254" s="124"/>
      <c r="M254" s="124"/>
      <c r="N254" s="144"/>
    </row>
    <row r="255" spans="1:14" s="145" customFormat="1" x14ac:dyDescent="0.3">
      <c r="A255" s="133"/>
      <c r="B255" s="51"/>
      <c r="C255" s="132"/>
      <c r="D255" s="127"/>
      <c r="E255" s="128"/>
      <c r="F255" s="124"/>
      <c r="G255" s="124"/>
      <c r="H255" s="124"/>
      <c r="I255" s="124"/>
      <c r="J255" s="124"/>
      <c r="K255" s="124"/>
      <c r="L255" s="124"/>
      <c r="M255" s="124"/>
      <c r="N255" s="144"/>
    </row>
    <row r="256" spans="1:14" s="145" customFormat="1" x14ac:dyDescent="0.3">
      <c r="A256" s="133"/>
      <c r="B256" s="4"/>
      <c r="C256" s="4"/>
      <c r="D256" s="134"/>
      <c r="F256" s="124"/>
      <c r="G256" s="124"/>
      <c r="H256" s="144"/>
      <c r="I256" s="124"/>
      <c r="J256" s="124"/>
      <c r="K256" s="124"/>
      <c r="L256" s="124"/>
      <c r="M256" s="124"/>
      <c r="N256" s="144"/>
    </row>
    <row r="257" spans="1:18" s="145" customFormat="1" x14ac:dyDescent="0.3">
      <c r="A257" s="133"/>
      <c r="B257" s="4"/>
      <c r="C257" s="126"/>
      <c r="D257" s="127"/>
      <c r="E257" s="130"/>
      <c r="F257" s="129"/>
      <c r="G257" s="129"/>
      <c r="H257" s="124"/>
      <c r="I257" s="124"/>
      <c r="J257" s="124"/>
      <c r="K257" s="124"/>
      <c r="L257" s="124"/>
      <c r="M257" s="124"/>
      <c r="N257" s="144"/>
    </row>
    <row r="258" spans="1:18" s="145" customFormat="1" x14ac:dyDescent="0.3">
      <c r="A258" s="133"/>
      <c r="B258" s="51"/>
      <c r="C258" s="132"/>
      <c r="D258" s="127"/>
      <c r="E258" s="128"/>
      <c r="F258" s="129"/>
      <c r="G258" s="129"/>
      <c r="H258" s="124"/>
      <c r="I258" s="124"/>
      <c r="J258" s="124"/>
      <c r="K258" s="124"/>
      <c r="L258" s="124"/>
      <c r="M258" s="124"/>
      <c r="N258" s="144"/>
    </row>
    <row r="259" spans="1:18" s="145" customFormat="1" x14ac:dyDescent="0.3">
      <c r="A259" s="133"/>
      <c r="B259" s="51"/>
      <c r="C259" s="132"/>
      <c r="D259" s="127"/>
      <c r="E259" s="128"/>
      <c r="F259" s="129"/>
      <c r="G259" s="129"/>
      <c r="H259" s="124"/>
      <c r="I259" s="124"/>
      <c r="J259" s="124"/>
      <c r="K259" s="124"/>
      <c r="L259" s="124"/>
      <c r="M259" s="124"/>
      <c r="N259" s="124"/>
      <c r="O259" s="4"/>
      <c r="P259" s="4"/>
      <c r="Q259" s="4"/>
      <c r="R259" s="4"/>
    </row>
    <row r="260" spans="1:18" x14ac:dyDescent="0.3">
      <c r="A260" s="133"/>
      <c r="C260" s="4"/>
      <c r="D260" s="150"/>
      <c r="F260" s="124"/>
      <c r="G260" s="124"/>
    </row>
    <row r="261" spans="1:18" s="142" customFormat="1" x14ac:dyDescent="0.3">
      <c r="A261" s="137"/>
      <c r="B261" s="140"/>
      <c r="D261" s="151"/>
      <c r="E261" s="128"/>
      <c r="F261" s="129"/>
      <c r="G261" s="129"/>
      <c r="H261" s="129"/>
      <c r="I261" s="129"/>
      <c r="J261" s="129"/>
      <c r="K261" s="129"/>
      <c r="L261" s="129"/>
      <c r="M261" s="129"/>
      <c r="N261" s="136"/>
    </row>
    <row r="262" spans="1:18" s="145" customFormat="1" x14ac:dyDescent="0.3">
      <c r="A262" s="131"/>
      <c r="C262" s="143"/>
      <c r="D262" s="147"/>
      <c r="E262" s="128"/>
      <c r="F262" s="136"/>
      <c r="G262" s="136"/>
      <c r="H262" s="144"/>
      <c r="I262" s="144"/>
      <c r="J262" s="144"/>
      <c r="K262" s="144"/>
      <c r="L262" s="144"/>
      <c r="M262" s="144"/>
      <c r="N262" s="144"/>
    </row>
    <row r="263" spans="1:18" s="145" customFormat="1" x14ac:dyDescent="0.3">
      <c r="A263" s="131"/>
      <c r="C263" s="143"/>
      <c r="D263" s="147"/>
      <c r="E263" s="128"/>
      <c r="F263" s="136"/>
      <c r="G263" s="136"/>
      <c r="H263" s="144"/>
      <c r="I263" s="144"/>
      <c r="J263" s="144"/>
      <c r="K263" s="144"/>
      <c r="L263" s="144"/>
      <c r="M263" s="144"/>
      <c r="N263" s="144"/>
    </row>
    <row r="264" spans="1:18" s="48" customFormat="1" x14ac:dyDescent="0.3">
      <c r="A264" s="148"/>
      <c r="C264" s="138"/>
      <c r="D264" s="139"/>
      <c r="E264" s="130"/>
      <c r="F264" s="129"/>
      <c r="G264" s="129"/>
      <c r="H264" s="129"/>
      <c r="I264" s="129"/>
      <c r="J264" s="129"/>
      <c r="K264" s="129"/>
      <c r="L264" s="129"/>
      <c r="M264" s="129"/>
      <c r="N264" s="129"/>
    </row>
    <row r="265" spans="1:18" x14ac:dyDescent="0.3">
      <c r="B265" s="48"/>
      <c r="C265" s="138"/>
      <c r="H265" s="129"/>
      <c r="L265" s="129"/>
      <c r="M265" s="129"/>
    </row>
    <row r="266" spans="1:18" ht="9.9" customHeight="1" x14ac:dyDescent="0.3"/>
    <row r="267" spans="1:18" x14ac:dyDescent="0.3">
      <c r="B267" s="48"/>
    </row>
    <row r="268" spans="1:18" s="53" customFormat="1" ht="15" customHeight="1" x14ac:dyDescent="0.3">
      <c r="A268" s="125"/>
      <c r="B268" s="4"/>
      <c r="C268" s="126"/>
      <c r="D268" s="127"/>
      <c r="E268" s="128"/>
      <c r="F268" s="129"/>
      <c r="G268" s="129"/>
      <c r="H268" s="124"/>
      <c r="I268" s="124"/>
      <c r="J268" s="173"/>
      <c r="K268" s="124"/>
      <c r="L268" s="124"/>
      <c r="M268" s="124"/>
      <c r="N268" s="124"/>
    </row>
    <row r="269" spans="1:18" s="53" customFormat="1" x14ac:dyDescent="0.3">
      <c r="A269" s="125"/>
      <c r="B269" s="4"/>
      <c r="C269" s="126"/>
      <c r="D269" s="127"/>
      <c r="E269" s="128"/>
      <c r="F269" s="129"/>
      <c r="G269" s="129"/>
      <c r="H269" s="124"/>
      <c r="I269" s="124"/>
      <c r="J269" s="124"/>
      <c r="K269" s="124"/>
      <c r="L269" s="124"/>
      <c r="M269" s="124"/>
      <c r="N269" s="124"/>
    </row>
    <row r="270" spans="1:18" s="53" customFormat="1" x14ac:dyDescent="0.3">
      <c r="A270" s="125"/>
      <c r="B270" s="4"/>
      <c r="C270" s="126"/>
      <c r="D270" s="127"/>
      <c r="E270" s="130"/>
      <c r="F270" s="129"/>
      <c r="G270" s="129"/>
      <c r="H270" s="124"/>
      <c r="I270" s="124"/>
      <c r="J270" s="124"/>
      <c r="K270" s="124"/>
      <c r="L270" s="124"/>
      <c r="M270" s="124"/>
      <c r="N270" s="124"/>
    </row>
    <row r="271" spans="1:18" s="145" customFormat="1" x14ac:dyDescent="0.3">
      <c r="A271" s="131"/>
      <c r="B271" s="135"/>
      <c r="C271" s="143"/>
      <c r="D271" s="147"/>
      <c r="E271" s="128"/>
      <c r="F271" s="144"/>
      <c r="G271" s="144"/>
      <c r="H271" s="144"/>
      <c r="I271" s="144"/>
      <c r="J271" s="144"/>
      <c r="K271" s="144"/>
      <c r="L271" s="144"/>
      <c r="M271" s="144"/>
      <c r="N271" s="144"/>
    </row>
    <row r="272" spans="1:18" s="145" customFormat="1" x14ac:dyDescent="0.3">
      <c r="A272" s="123"/>
      <c r="B272" s="123"/>
      <c r="C272" s="123"/>
      <c r="D272" s="152"/>
      <c r="E272" s="123"/>
      <c r="F272" s="129"/>
      <c r="G272" s="129"/>
      <c r="H272" s="124"/>
      <c r="I272" s="124"/>
      <c r="J272" s="124"/>
      <c r="K272" s="124"/>
      <c r="L272" s="124"/>
      <c r="M272" s="124"/>
      <c r="N272" s="144"/>
    </row>
    <row r="273" spans="1:14" x14ac:dyDescent="0.3">
      <c r="A273" s="133"/>
      <c r="B273" s="51"/>
      <c r="C273" s="132"/>
      <c r="D273" s="150"/>
      <c r="F273" s="124"/>
      <c r="G273" s="124"/>
    </row>
    <row r="274" spans="1:14" s="145" customFormat="1" x14ac:dyDescent="0.3">
      <c r="A274" s="133"/>
      <c r="B274" s="51"/>
      <c r="C274" s="132"/>
      <c r="D274" s="150"/>
      <c r="E274" s="128"/>
      <c r="F274" s="129"/>
      <c r="G274" s="129"/>
      <c r="H274" s="124"/>
      <c r="I274" s="124"/>
      <c r="J274" s="124"/>
      <c r="K274" s="124"/>
      <c r="L274" s="144"/>
      <c r="M274" s="144"/>
      <c r="N274" s="144"/>
    </row>
    <row r="275" spans="1:14" s="145" customFormat="1" x14ac:dyDescent="0.3">
      <c r="A275" s="133"/>
      <c r="B275" s="51"/>
      <c r="C275" s="132"/>
      <c r="D275" s="150"/>
      <c r="E275" s="128"/>
      <c r="F275" s="129"/>
      <c r="G275" s="129"/>
      <c r="H275" s="124"/>
      <c r="I275" s="124"/>
      <c r="J275" s="124"/>
      <c r="K275" s="124"/>
      <c r="L275" s="124"/>
      <c r="M275" s="124"/>
      <c r="N275" s="144"/>
    </row>
    <row r="276" spans="1:14" s="145" customFormat="1" x14ac:dyDescent="0.3">
      <c r="A276" s="133"/>
      <c r="B276" s="51"/>
      <c r="C276" s="153"/>
      <c r="D276" s="150"/>
      <c r="E276" s="128"/>
      <c r="F276" s="129"/>
      <c r="G276" s="129"/>
      <c r="H276" s="124"/>
      <c r="I276" s="124"/>
      <c r="J276" s="124"/>
      <c r="K276" s="124"/>
      <c r="L276" s="124"/>
      <c r="M276" s="124"/>
      <c r="N276" s="144"/>
    </row>
    <row r="277" spans="1:14" s="145" customFormat="1" x14ac:dyDescent="0.3">
      <c r="A277" s="133"/>
      <c r="B277" s="51"/>
      <c r="C277" s="132"/>
      <c r="D277" s="150"/>
      <c r="E277" s="128"/>
      <c r="F277" s="129"/>
      <c r="G277" s="129"/>
      <c r="H277" s="124"/>
      <c r="I277" s="124"/>
      <c r="J277" s="124"/>
      <c r="K277" s="124"/>
      <c r="L277" s="124"/>
      <c r="M277" s="124"/>
      <c r="N277" s="144"/>
    </row>
    <row r="278" spans="1:14" s="145" customFormat="1" x14ac:dyDescent="0.3">
      <c r="A278" s="133"/>
      <c r="B278" s="4"/>
      <c r="C278" s="132"/>
      <c r="D278" s="150"/>
      <c r="E278" s="130"/>
      <c r="F278" s="129"/>
      <c r="G278" s="129"/>
      <c r="H278" s="124"/>
      <c r="I278" s="124"/>
      <c r="J278" s="124"/>
      <c r="K278" s="124"/>
      <c r="L278" s="124"/>
      <c r="M278" s="124"/>
      <c r="N278" s="144"/>
    </row>
    <row r="279" spans="1:14" s="145" customFormat="1" x14ac:dyDescent="0.3">
      <c r="A279" s="133"/>
      <c r="B279" s="4"/>
      <c r="C279" s="126"/>
      <c r="D279" s="150"/>
      <c r="E279" s="130"/>
      <c r="F279" s="129"/>
      <c r="G279" s="129"/>
      <c r="H279" s="124"/>
      <c r="I279" s="124"/>
      <c r="J279" s="124"/>
      <c r="K279" s="124"/>
      <c r="L279" s="124"/>
      <c r="M279" s="124"/>
      <c r="N279" s="144"/>
    </row>
    <row r="280" spans="1:14" s="145" customFormat="1" x14ac:dyDescent="0.3">
      <c r="A280" s="133"/>
      <c r="B280" s="51"/>
      <c r="C280" s="132"/>
      <c r="D280" s="127"/>
      <c r="E280" s="128"/>
      <c r="F280" s="129"/>
      <c r="G280" s="129"/>
      <c r="H280" s="124"/>
      <c r="I280" s="124"/>
      <c r="J280" s="124"/>
      <c r="K280" s="124"/>
      <c r="L280" s="124"/>
      <c r="M280" s="124"/>
      <c r="N280" s="144"/>
    </row>
    <row r="281" spans="1:14" s="145" customFormat="1" x14ac:dyDescent="0.3">
      <c r="A281" s="133"/>
      <c r="B281" s="51"/>
      <c r="C281" s="132"/>
      <c r="D281" s="127"/>
      <c r="E281" s="128"/>
      <c r="F281" s="129"/>
      <c r="G281" s="129"/>
      <c r="H281" s="124"/>
      <c r="I281" s="124"/>
      <c r="J281" s="124"/>
      <c r="K281" s="124"/>
      <c r="L281" s="124"/>
      <c r="M281" s="124"/>
      <c r="N281" s="144"/>
    </row>
    <row r="282" spans="1:14" s="145" customFormat="1" x14ac:dyDescent="0.3">
      <c r="A282" s="133"/>
      <c r="B282" s="51"/>
      <c r="C282" s="132"/>
      <c r="D282" s="127"/>
      <c r="E282" s="128"/>
      <c r="F282" s="129"/>
      <c r="G282" s="129"/>
      <c r="H282" s="124"/>
      <c r="I282" s="124"/>
      <c r="J282" s="124"/>
      <c r="K282" s="124"/>
      <c r="L282" s="124"/>
      <c r="M282" s="124"/>
      <c r="N282" s="144"/>
    </row>
    <row r="283" spans="1:14" s="145" customFormat="1" x14ac:dyDescent="0.3">
      <c r="A283" s="133"/>
      <c r="B283" s="51"/>
      <c r="C283" s="132"/>
      <c r="D283" s="127"/>
      <c r="E283" s="128"/>
      <c r="F283" s="129"/>
      <c r="G283" s="129"/>
      <c r="H283" s="124"/>
      <c r="I283" s="124"/>
      <c r="J283" s="124"/>
      <c r="K283" s="124"/>
      <c r="L283" s="124"/>
      <c r="M283" s="124"/>
      <c r="N283" s="144"/>
    </row>
    <row r="284" spans="1:14" s="145" customFormat="1" x14ac:dyDescent="0.3">
      <c r="A284" s="133"/>
      <c r="B284" s="51"/>
      <c r="C284" s="132"/>
      <c r="D284" s="127"/>
      <c r="E284" s="128"/>
      <c r="F284" s="129"/>
      <c r="G284" s="129"/>
      <c r="H284" s="124"/>
      <c r="I284" s="124"/>
      <c r="J284" s="124"/>
      <c r="K284" s="124"/>
      <c r="L284" s="124"/>
      <c r="M284" s="124"/>
      <c r="N284" s="144"/>
    </row>
    <row r="285" spans="1:14" s="145" customFormat="1" x14ac:dyDescent="0.3">
      <c r="A285" s="133"/>
      <c r="B285" s="51"/>
      <c r="C285" s="132"/>
      <c r="D285" s="127"/>
      <c r="E285" s="128"/>
      <c r="F285" s="129"/>
      <c r="G285" s="129"/>
      <c r="H285" s="124"/>
      <c r="I285" s="124"/>
      <c r="J285" s="124"/>
      <c r="K285" s="124"/>
      <c r="L285" s="124"/>
      <c r="M285" s="124"/>
      <c r="N285" s="144"/>
    </row>
    <row r="286" spans="1:14" s="145" customFormat="1" x14ac:dyDescent="0.3">
      <c r="A286" s="133"/>
      <c r="B286" s="51"/>
      <c r="C286" s="132"/>
      <c r="D286" s="127"/>
      <c r="E286" s="128"/>
      <c r="F286" s="129"/>
      <c r="G286" s="129"/>
      <c r="H286" s="124"/>
      <c r="I286" s="124"/>
      <c r="J286" s="124"/>
      <c r="K286" s="124"/>
      <c r="L286" s="124"/>
      <c r="M286" s="124"/>
      <c r="N286" s="144"/>
    </row>
    <row r="287" spans="1:14" s="145" customFormat="1" x14ac:dyDescent="0.3">
      <c r="A287" s="133"/>
      <c r="B287" s="51"/>
      <c r="C287" s="132"/>
      <c r="D287" s="127"/>
      <c r="E287" s="128"/>
      <c r="F287" s="129"/>
      <c r="G287" s="129"/>
      <c r="H287" s="124"/>
      <c r="I287" s="124"/>
      <c r="J287" s="124"/>
      <c r="K287" s="124"/>
      <c r="L287" s="124"/>
      <c r="M287" s="124"/>
      <c r="N287" s="144"/>
    </row>
    <row r="288" spans="1:14" s="145" customFormat="1" ht="13.5" customHeight="1" x14ac:dyDescent="0.3">
      <c r="A288" s="133"/>
      <c r="B288" s="51"/>
      <c r="C288" s="132"/>
      <c r="D288" s="127"/>
      <c r="E288" s="128"/>
      <c r="F288" s="129"/>
      <c r="G288" s="129"/>
      <c r="H288" s="124"/>
      <c r="I288" s="124"/>
      <c r="J288" s="124"/>
      <c r="K288" s="124"/>
      <c r="L288" s="124"/>
      <c r="M288" s="124"/>
      <c r="N288" s="144"/>
    </row>
    <row r="289" spans="1:14" s="145" customFormat="1" ht="14.25" customHeight="1" x14ac:dyDescent="0.3">
      <c r="A289" s="133"/>
      <c r="B289" s="51"/>
      <c r="C289" s="132"/>
      <c r="D289" s="127"/>
      <c r="E289" s="128"/>
      <c r="F289" s="129"/>
      <c r="G289" s="129"/>
      <c r="H289" s="124"/>
      <c r="I289" s="124"/>
      <c r="J289" s="144"/>
      <c r="K289" s="144"/>
      <c r="L289" s="124"/>
      <c r="M289" s="124"/>
      <c r="N289" s="144"/>
    </row>
    <row r="290" spans="1:14" s="145" customFormat="1" x14ac:dyDescent="0.3">
      <c r="A290" s="133"/>
      <c r="B290" s="51"/>
      <c r="C290" s="132"/>
      <c r="D290" s="127"/>
      <c r="E290" s="128"/>
      <c r="F290" s="129"/>
      <c r="G290" s="129"/>
      <c r="H290" s="124"/>
      <c r="I290" s="124"/>
      <c r="J290" s="124"/>
      <c r="K290" s="124"/>
      <c r="L290" s="124"/>
      <c r="M290" s="124"/>
      <c r="N290" s="144"/>
    </row>
    <row r="291" spans="1:14" s="145" customFormat="1" x14ac:dyDescent="0.3">
      <c r="A291" s="133"/>
      <c r="B291" s="51"/>
      <c r="C291" s="132"/>
      <c r="D291" s="127"/>
      <c r="E291" s="128"/>
      <c r="F291" s="129"/>
      <c r="G291" s="129"/>
      <c r="H291" s="124"/>
      <c r="I291" s="124"/>
      <c r="J291" s="124"/>
      <c r="K291" s="124"/>
      <c r="L291" s="124"/>
      <c r="M291" s="124"/>
      <c r="N291" s="144"/>
    </row>
    <row r="292" spans="1:14" s="145" customFormat="1" x14ac:dyDescent="0.3">
      <c r="A292" s="133"/>
      <c r="B292" s="51"/>
      <c r="C292" s="132"/>
      <c r="D292" s="127"/>
      <c r="E292" s="128"/>
      <c r="F292" s="129"/>
      <c r="G292" s="129"/>
      <c r="H292" s="124"/>
      <c r="I292" s="124"/>
      <c r="J292" s="124"/>
      <c r="K292" s="124"/>
      <c r="L292" s="124"/>
      <c r="M292" s="124"/>
      <c r="N292" s="144"/>
    </row>
    <row r="293" spans="1:14" s="145" customFormat="1" x14ac:dyDescent="0.3">
      <c r="A293" s="133"/>
      <c r="B293" s="51"/>
      <c r="C293" s="132"/>
      <c r="D293" s="127"/>
      <c r="E293" s="128"/>
      <c r="F293" s="129"/>
      <c r="G293" s="129"/>
      <c r="H293" s="124"/>
      <c r="I293" s="124"/>
      <c r="J293" s="124"/>
      <c r="K293" s="124"/>
      <c r="L293" s="124"/>
      <c r="M293" s="124"/>
      <c r="N293" s="144"/>
    </row>
    <row r="294" spans="1:14" s="145" customFormat="1" x14ac:dyDescent="0.3">
      <c r="A294" s="133"/>
      <c r="B294" s="51"/>
      <c r="C294" s="132"/>
      <c r="D294" s="127"/>
      <c r="E294" s="128"/>
      <c r="F294" s="129"/>
      <c r="G294" s="129"/>
      <c r="H294" s="124"/>
      <c r="I294" s="124"/>
      <c r="J294" s="124"/>
      <c r="K294" s="124"/>
      <c r="L294" s="124"/>
      <c r="M294" s="124"/>
      <c r="N294" s="144"/>
    </row>
    <row r="295" spans="1:14" s="145" customFormat="1" x14ac:dyDescent="0.3">
      <c r="A295" s="133"/>
      <c r="B295" s="51"/>
      <c r="C295" s="132"/>
      <c r="D295" s="127"/>
      <c r="E295" s="128"/>
      <c r="F295" s="129"/>
      <c r="G295" s="129"/>
      <c r="H295" s="124"/>
      <c r="I295" s="124"/>
      <c r="J295" s="124"/>
      <c r="K295" s="124"/>
      <c r="L295" s="124"/>
      <c r="M295" s="124"/>
      <c r="N295" s="144"/>
    </row>
    <row r="296" spans="1:14" s="145" customFormat="1" x14ac:dyDescent="0.3">
      <c r="A296" s="133"/>
      <c r="B296" s="51"/>
      <c r="C296" s="132"/>
      <c r="D296" s="127"/>
      <c r="E296" s="128"/>
      <c r="F296" s="129"/>
      <c r="G296" s="129"/>
      <c r="H296" s="124"/>
      <c r="I296" s="124"/>
      <c r="J296" s="124"/>
      <c r="K296" s="124"/>
      <c r="L296" s="124"/>
      <c r="M296" s="124"/>
      <c r="N296" s="144"/>
    </row>
    <row r="297" spans="1:14" s="145" customFormat="1" x14ac:dyDescent="0.3">
      <c r="A297" s="133"/>
      <c r="B297" s="51"/>
      <c r="C297" s="132"/>
      <c r="D297" s="127"/>
      <c r="E297" s="128"/>
      <c r="F297" s="129"/>
      <c r="G297" s="129"/>
      <c r="H297" s="124"/>
      <c r="I297" s="124"/>
      <c r="J297" s="124"/>
      <c r="K297" s="124"/>
      <c r="L297" s="124"/>
      <c r="M297" s="124"/>
      <c r="N297" s="144"/>
    </row>
    <row r="298" spans="1:14" s="145" customFormat="1" x14ac:dyDescent="0.3">
      <c r="A298" s="133"/>
      <c r="B298" s="51"/>
      <c r="C298" s="132"/>
      <c r="D298" s="127"/>
      <c r="E298" s="128"/>
      <c r="F298" s="129"/>
      <c r="G298" s="129"/>
      <c r="H298" s="124"/>
      <c r="I298" s="124"/>
      <c r="J298" s="124"/>
      <c r="K298" s="124"/>
      <c r="L298" s="124"/>
      <c r="M298" s="124"/>
      <c r="N298" s="144"/>
    </row>
    <row r="299" spans="1:14" s="145" customFormat="1" x14ac:dyDescent="0.3">
      <c r="A299" s="133"/>
      <c r="B299" s="51"/>
      <c r="C299" s="132"/>
      <c r="D299" s="127"/>
      <c r="E299" s="128"/>
      <c r="F299" s="129"/>
      <c r="G299" s="129"/>
      <c r="H299" s="124"/>
      <c r="I299" s="124"/>
      <c r="J299" s="124"/>
      <c r="K299" s="124"/>
      <c r="L299" s="124"/>
      <c r="M299" s="124"/>
      <c r="N299" s="144"/>
    </row>
    <row r="300" spans="1:14" s="145" customFormat="1" x14ac:dyDescent="0.3">
      <c r="A300" s="133"/>
      <c r="B300" s="51"/>
      <c r="C300" s="132"/>
      <c r="D300" s="127"/>
      <c r="E300" s="128"/>
      <c r="F300" s="129"/>
      <c r="G300" s="129"/>
      <c r="H300" s="124"/>
      <c r="I300" s="124"/>
      <c r="J300" s="124"/>
      <c r="K300" s="124"/>
      <c r="L300" s="124"/>
      <c r="M300" s="124"/>
      <c r="N300" s="144"/>
    </row>
    <row r="301" spans="1:14" s="145" customFormat="1" x14ac:dyDescent="0.3">
      <c r="A301" s="133"/>
      <c r="B301" s="51"/>
      <c r="C301" s="132"/>
      <c r="D301" s="127"/>
      <c r="E301" s="128"/>
      <c r="F301" s="129"/>
      <c r="G301" s="129"/>
      <c r="H301" s="124"/>
      <c r="I301" s="124"/>
      <c r="J301" s="124"/>
      <c r="K301" s="124"/>
      <c r="L301" s="124"/>
      <c r="M301" s="124"/>
      <c r="N301" s="144"/>
    </row>
    <row r="302" spans="1:14" s="145" customFormat="1" x14ac:dyDescent="0.3">
      <c r="A302" s="131"/>
      <c r="B302" s="51"/>
      <c r="C302" s="132"/>
      <c r="D302" s="127"/>
      <c r="E302" s="128"/>
      <c r="F302" s="144"/>
      <c r="G302" s="144"/>
      <c r="H302" s="144"/>
      <c r="I302" s="144"/>
      <c r="J302" s="144"/>
      <c r="K302" s="144"/>
      <c r="L302" s="144"/>
      <c r="M302" s="144"/>
      <c r="N302" s="144"/>
    </row>
    <row r="303" spans="1:14" s="142" customFormat="1" x14ac:dyDescent="0.3">
      <c r="A303" s="137"/>
      <c r="B303" s="140"/>
      <c r="C303" s="141"/>
      <c r="D303" s="139"/>
      <c r="E303" s="128"/>
      <c r="F303" s="129"/>
      <c r="G303" s="129"/>
      <c r="H303" s="129"/>
      <c r="I303" s="129"/>
      <c r="J303" s="129"/>
      <c r="K303" s="129"/>
      <c r="L303" s="129"/>
      <c r="M303" s="129"/>
      <c r="N303" s="136"/>
    </row>
    <row r="304" spans="1:14" s="145" customFormat="1" x14ac:dyDescent="0.3">
      <c r="A304" s="131"/>
      <c r="C304" s="143"/>
      <c r="D304" s="127"/>
      <c r="E304" s="128"/>
      <c r="F304" s="144"/>
      <c r="G304" s="144"/>
      <c r="H304" s="144"/>
      <c r="I304" s="144"/>
      <c r="J304" s="144"/>
      <c r="K304" s="144"/>
      <c r="L304" s="144"/>
      <c r="M304" s="144"/>
      <c r="N304" s="144"/>
    </row>
    <row r="305" spans="1:14" s="145" customFormat="1" x14ac:dyDescent="0.3">
      <c r="A305" s="131"/>
      <c r="C305" s="143"/>
      <c r="D305" s="127"/>
      <c r="E305" s="128"/>
      <c r="F305" s="144"/>
      <c r="G305" s="144"/>
      <c r="H305" s="144"/>
      <c r="I305" s="144"/>
      <c r="J305" s="144"/>
      <c r="K305" s="144"/>
      <c r="L305" s="144"/>
      <c r="M305" s="144"/>
      <c r="N305" s="144"/>
    </row>
    <row r="306" spans="1:14" s="48" customFormat="1" x14ac:dyDescent="0.3">
      <c r="A306" s="148"/>
      <c r="C306" s="138"/>
      <c r="D306" s="139"/>
      <c r="E306" s="130"/>
      <c r="F306" s="129"/>
      <c r="G306" s="129"/>
      <c r="H306" s="129"/>
      <c r="I306" s="129"/>
      <c r="J306" s="129"/>
      <c r="K306" s="129"/>
      <c r="L306" s="129"/>
      <c r="M306" s="129"/>
      <c r="N306" s="129"/>
    </row>
    <row r="307" spans="1:14" x14ac:dyDescent="0.3">
      <c r="B307" s="48"/>
      <c r="C307" s="138"/>
      <c r="H307" s="129"/>
      <c r="L307" s="129"/>
      <c r="M307" s="129"/>
    </row>
    <row r="308" spans="1:14" ht="9.9" customHeight="1" x14ac:dyDescent="0.3"/>
    <row r="309" spans="1:14" x14ac:dyDescent="0.3">
      <c r="B309" s="48"/>
    </row>
    <row r="310" spans="1:14" s="53" customFormat="1" ht="15" customHeight="1" x14ac:dyDescent="0.3">
      <c r="A310" s="125"/>
      <c r="B310" s="4"/>
      <c r="C310" s="126"/>
      <c r="D310" s="127"/>
      <c r="E310" s="128"/>
      <c r="F310" s="129"/>
      <c r="G310" s="129"/>
      <c r="H310" s="124"/>
      <c r="I310" s="124"/>
      <c r="J310" s="173"/>
      <c r="K310" s="124"/>
      <c r="L310" s="124"/>
      <c r="M310" s="124"/>
      <c r="N310" s="124"/>
    </row>
    <row r="311" spans="1:14" s="53" customFormat="1" x14ac:dyDescent="0.3">
      <c r="A311" s="125"/>
      <c r="B311" s="4"/>
      <c r="C311" s="126"/>
      <c r="D311" s="127"/>
      <c r="E311" s="128"/>
      <c r="F311" s="129"/>
      <c r="G311" s="129"/>
      <c r="H311" s="124"/>
      <c r="I311" s="124"/>
      <c r="J311" s="124"/>
      <c r="K311" s="124"/>
      <c r="L311" s="124"/>
      <c r="M311" s="124"/>
      <c r="N311" s="124"/>
    </row>
    <row r="312" spans="1:14" s="53" customFormat="1" x14ac:dyDescent="0.3">
      <c r="A312" s="125"/>
      <c r="B312" s="4"/>
      <c r="C312" s="126"/>
      <c r="D312" s="127"/>
      <c r="E312" s="130"/>
      <c r="F312" s="129"/>
      <c r="G312" s="129"/>
      <c r="H312" s="124"/>
      <c r="I312" s="124"/>
      <c r="J312" s="124"/>
      <c r="K312" s="124"/>
      <c r="L312" s="124"/>
      <c r="M312" s="124"/>
      <c r="N312" s="124"/>
    </row>
    <row r="313" spans="1:14" s="145" customFormat="1" x14ac:dyDescent="0.3">
      <c r="A313" s="131"/>
      <c r="B313" s="135"/>
      <c r="C313" s="143"/>
      <c r="D313" s="127"/>
      <c r="E313" s="128"/>
      <c r="F313" s="144"/>
      <c r="G313" s="144"/>
      <c r="H313" s="144"/>
      <c r="I313" s="144"/>
      <c r="J313" s="144"/>
      <c r="K313" s="144"/>
      <c r="L313" s="144"/>
      <c r="M313" s="144"/>
      <c r="N313" s="144"/>
    </row>
    <row r="314" spans="1:14" s="145" customFormat="1" x14ac:dyDescent="0.3">
      <c r="A314" s="51"/>
      <c r="B314" s="51"/>
      <c r="C314" s="51"/>
      <c r="D314" s="127"/>
      <c r="E314" s="51"/>
      <c r="F314" s="124"/>
      <c r="G314" s="124"/>
      <c r="H314" s="124"/>
      <c r="I314" s="124"/>
      <c r="J314" s="124"/>
      <c r="K314" s="124"/>
      <c r="L314" s="124"/>
      <c r="M314" s="124"/>
      <c r="N314" s="144"/>
    </row>
    <row r="315" spans="1:14" s="145" customFormat="1" x14ac:dyDescent="0.3">
      <c r="A315" s="133"/>
      <c r="B315" s="51"/>
      <c r="C315" s="132"/>
      <c r="D315" s="127"/>
      <c r="E315" s="128"/>
      <c r="F315" s="124"/>
      <c r="G315" s="124"/>
      <c r="H315" s="144"/>
      <c r="I315" s="144"/>
      <c r="J315" s="144"/>
      <c r="K315" s="144"/>
      <c r="L315" s="144"/>
      <c r="M315" s="144"/>
      <c r="N315" s="144"/>
    </row>
    <row r="316" spans="1:14" x14ac:dyDescent="0.3">
      <c r="A316" s="133"/>
      <c r="B316" s="51"/>
      <c r="C316" s="132"/>
      <c r="F316" s="124"/>
      <c r="G316" s="124"/>
    </row>
    <row r="317" spans="1:14" x14ac:dyDescent="0.3">
      <c r="A317" s="133"/>
      <c r="B317" s="51"/>
      <c r="C317" s="132"/>
      <c r="F317" s="124"/>
      <c r="G317" s="124"/>
    </row>
    <row r="318" spans="1:14" x14ac:dyDescent="0.3">
      <c r="A318" s="133"/>
      <c r="B318" s="51"/>
      <c r="C318" s="132"/>
      <c r="F318" s="124"/>
      <c r="G318" s="124"/>
    </row>
    <row r="319" spans="1:14" x14ac:dyDescent="0.3">
      <c r="A319" s="133"/>
      <c r="B319" s="154"/>
      <c r="C319" s="132"/>
      <c r="F319" s="124"/>
      <c r="G319" s="124"/>
    </row>
    <row r="320" spans="1:14" x14ac:dyDescent="0.3">
      <c r="A320" s="133"/>
      <c r="B320" s="155"/>
      <c r="C320" s="132"/>
      <c r="F320" s="124"/>
      <c r="G320" s="124"/>
    </row>
    <row r="321" spans="1:7" x14ac:dyDescent="0.3">
      <c r="A321" s="133"/>
      <c r="C321" s="149"/>
      <c r="F321" s="124"/>
      <c r="G321" s="124"/>
    </row>
    <row r="322" spans="1:7" x14ac:dyDescent="0.3">
      <c r="A322" s="133"/>
      <c r="B322" s="146"/>
      <c r="C322" s="132"/>
      <c r="F322" s="124"/>
      <c r="G322" s="124"/>
    </row>
    <row r="323" spans="1:7" x14ac:dyDescent="0.3">
      <c r="A323" s="133"/>
      <c r="B323" s="156"/>
      <c r="C323" s="132"/>
      <c r="F323" s="124"/>
      <c r="G323" s="124"/>
    </row>
    <row r="324" spans="1:7" x14ac:dyDescent="0.3">
      <c r="A324" s="133"/>
      <c r="B324" s="146"/>
      <c r="F324" s="124"/>
      <c r="G324" s="124"/>
    </row>
    <row r="325" spans="1:7" x14ac:dyDescent="0.3">
      <c r="A325" s="133"/>
      <c r="B325" s="146"/>
      <c r="C325" s="132"/>
      <c r="F325" s="124"/>
      <c r="G325" s="124"/>
    </row>
    <row r="326" spans="1:7" x14ac:dyDescent="0.3">
      <c r="A326" s="133"/>
      <c r="B326" s="146"/>
      <c r="C326" s="132"/>
      <c r="F326" s="124"/>
      <c r="G326" s="124"/>
    </row>
    <row r="327" spans="1:7" x14ac:dyDescent="0.3">
      <c r="A327" s="133"/>
      <c r="B327" s="146"/>
      <c r="C327" s="132"/>
      <c r="F327" s="124"/>
      <c r="G327" s="124"/>
    </row>
    <row r="328" spans="1:7" x14ac:dyDescent="0.3">
      <c r="A328" s="133"/>
      <c r="B328" s="156"/>
      <c r="C328" s="132"/>
      <c r="F328" s="124"/>
      <c r="G328" s="124"/>
    </row>
    <row r="329" spans="1:7" x14ac:dyDescent="0.3">
      <c r="A329" s="133"/>
      <c r="B329" s="146"/>
      <c r="C329" s="132"/>
      <c r="F329" s="124"/>
      <c r="G329" s="124"/>
    </row>
    <row r="330" spans="1:7" x14ac:dyDescent="0.3">
      <c r="A330" s="133"/>
      <c r="B330" s="146"/>
      <c r="C330" s="132"/>
      <c r="F330" s="124"/>
      <c r="G330" s="124"/>
    </row>
    <row r="331" spans="1:7" x14ac:dyDescent="0.3">
      <c r="A331" s="133"/>
      <c r="B331" s="146"/>
      <c r="C331" s="132"/>
      <c r="F331" s="124"/>
      <c r="G331" s="124"/>
    </row>
    <row r="332" spans="1:7" x14ac:dyDescent="0.3">
      <c r="A332" s="133"/>
      <c r="B332" s="146"/>
      <c r="C332" s="132"/>
      <c r="F332" s="124"/>
      <c r="G332" s="124"/>
    </row>
    <row r="333" spans="1:7" x14ac:dyDescent="0.3">
      <c r="A333" s="133"/>
      <c r="B333" s="146"/>
      <c r="C333" s="132"/>
      <c r="F333" s="124"/>
      <c r="G333" s="124"/>
    </row>
    <row r="334" spans="1:7" x14ac:dyDescent="0.3">
      <c r="A334" s="133"/>
      <c r="B334" s="146"/>
      <c r="C334" s="132"/>
      <c r="F334" s="124"/>
      <c r="G334" s="124"/>
    </row>
    <row r="335" spans="1:7" x14ac:dyDescent="0.3">
      <c r="A335" s="133"/>
      <c r="B335" s="146"/>
      <c r="C335" s="132"/>
      <c r="F335" s="124"/>
      <c r="G335" s="124"/>
    </row>
    <row r="336" spans="1:7" x14ac:dyDescent="0.3">
      <c r="A336" s="133"/>
      <c r="B336" s="146"/>
      <c r="C336" s="132"/>
      <c r="F336" s="124"/>
      <c r="G336" s="124"/>
    </row>
    <row r="337" spans="1:14" x14ac:dyDescent="0.3">
      <c r="A337" s="133"/>
      <c r="B337" s="146"/>
      <c r="C337" s="132"/>
      <c r="F337" s="124"/>
      <c r="G337" s="124"/>
    </row>
    <row r="338" spans="1:14" x14ac:dyDescent="0.3">
      <c r="A338" s="133"/>
      <c r="B338" s="146"/>
      <c r="C338" s="132"/>
      <c r="F338" s="124"/>
      <c r="G338" s="124"/>
    </row>
    <row r="340" spans="1:14" x14ac:dyDescent="0.3">
      <c r="A340" s="133"/>
      <c r="B340" s="51"/>
      <c r="C340" s="132"/>
      <c r="D340" s="147"/>
      <c r="F340" s="124"/>
      <c r="G340" s="124"/>
    </row>
    <row r="341" spans="1:14" s="145" customFormat="1" x14ac:dyDescent="0.3">
      <c r="A341" s="131"/>
      <c r="B341" s="51"/>
      <c r="C341" s="132"/>
      <c r="D341" s="147"/>
      <c r="E341" s="128"/>
      <c r="F341" s="144"/>
      <c r="G341" s="144"/>
      <c r="H341" s="144"/>
      <c r="I341" s="144"/>
      <c r="J341" s="144"/>
      <c r="K341" s="144"/>
      <c r="L341" s="144"/>
      <c r="M341" s="144"/>
      <c r="N341" s="144"/>
    </row>
    <row r="342" spans="1:14" s="142" customFormat="1" x14ac:dyDescent="0.3">
      <c r="A342" s="123"/>
      <c r="B342" s="123"/>
      <c r="C342" s="123"/>
      <c r="D342" s="152"/>
      <c r="E342" s="123"/>
      <c r="F342" s="129"/>
      <c r="G342" s="129"/>
      <c r="H342" s="129"/>
      <c r="I342" s="129"/>
      <c r="J342" s="129"/>
      <c r="K342" s="129"/>
      <c r="L342" s="129"/>
      <c r="M342" s="129"/>
      <c r="N342" s="136"/>
    </row>
    <row r="343" spans="1:14" s="145" customFormat="1" x14ac:dyDescent="0.3">
      <c r="A343" s="131"/>
      <c r="C343" s="132"/>
      <c r="D343" s="147"/>
      <c r="E343" s="128"/>
      <c r="F343" s="124"/>
      <c r="G343" s="124"/>
      <c r="H343" s="144"/>
      <c r="I343" s="144"/>
      <c r="J343" s="144"/>
      <c r="K343" s="144"/>
      <c r="L343" s="144"/>
      <c r="M343" s="144"/>
      <c r="N343" s="144"/>
    </row>
    <row r="344" spans="1:14" s="145" customFormat="1" x14ac:dyDescent="0.3">
      <c r="A344" s="131"/>
      <c r="B344" s="51"/>
      <c r="C344" s="132"/>
      <c r="D344" s="147"/>
      <c r="E344" s="128"/>
      <c r="F344" s="144"/>
      <c r="G344" s="144"/>
      <c r="H344" s="144"/>
      <c r="I344" s="144"/>
      <c r="J344" s="144"/>
      <c r="K344" s="144"/>
      <c r="L344" s="144"/>
      <c r="M344" s="144"/>
      <c r="N344" s="144"/>
    </row>
    <row r="345" spans="1:14" s="145" customFormat="1" x14ac:dyDescent="0.3">
      <c r="A345" s="131"/>
      <c r="B345" s="51"/>
      <c r="C345" s="132"/>
      <c r="D345" s="147"/>
      <c r="E345" s="128"/>
      <c r="F345" s="144"/>
      <c r="G345" s="144"/>
      <c r="H345" s="144"/>
      <c r="I345" s="144"/>
      <c r="J345" s="144"/>
      <c r="K345" s="144"/>
      <c r="L345" s="144"/>
      <c r="M345" s="144"/>
      <c r="N345" s="144"/>
    </row>
    <row r="346" spans="1:14" s="48" customFormat="1" x14ac:dyDescent="0.3">
      <c r="C346" s="138"/>
      <c r="D346" s="139"/>
      <c r="E346" s="130"/>
      <c r="F346" s="129"/>
      <c r="G346" s="129"/>
      <c r="H346" s="129"/>
      <c r="I346" s="129"/>
      <c r="J346" s="129"/>
      <c r="K346" s="129"/>
      <c r="L346" s="124"/>
      <c r="M346" s="124"/>
      <c r="N346" s="129"/>
    </row>
    <row r="347" spans="1:14" x14ac:dyDescent="0.3">
      <c r="A347" s="48"/>
      <c r="B347" s="48"/>
      <c r="C347" s="138"/>
      <c r="H347" s="129"/>
      <c r="L347" s="129"/>
      <c r="M347" s="129"/>
    </row>
    <row r="348" spans="1:14" ht="23.25" customHeight="1" x14ac:dyDescent="0.3"/>
    <row r="349" spans="1:14" x14ac:dyDescent="0.3">
      <c r="B349" s="48"/>
    </row>
    <row r="350" spans="1:14" s="53" customFormat="1" x14ac:dyDescent="0.3">
      <c r="A350" s="125"/>
      <c r="B350" s="4"/>
      <c r="C350" s="126"/>
      <c r="D350" s="127"/>
      <c r="E350" s="128"/>
      <c r="F350" s="129"/>
      <c r="G350" s="129"/>
      <c r="H350" s="124"/>
      <c r="I350" s="124"/>
      <c r="J350" s="173"/>
      <c r="K350" s="124"/>
      <c r="L350" s="124"/>
      <c r="M350" s="124"/>
      <c r="N350" s="124"/>
    </row>
    <row r="351" spans="1:14" s="53" customFormat="1" x14ac:dyDescent="0.3">
      <c r="A351" s="125"/>
      <c r="B351" s="4"/>
      <c r="C351" s="126"/>
      <c r="D351" s="127"/>
      <c r="E351" s="128"/>
      <c r="F351" s="129"/>
      <c r="G351" s="129"/>
      <c r="H351" s="124"/>
      <c r="I351" s="124"/>
      <c r="J351" s="124"/>
      <c r="K351" s="124"/>
      <c r="L351" s="124"/>
      <c r="M351" s="124"/>
      <c r="N351" s="124"/>
    </row>
    <row r="352" spans="1:14" s="53" customFormat="1" x14ac:dyDescent="0.3">
      <c r="A352" s="125"/>
      <c r="B352" s="4"/>
      <c r="C352" s="126"/>
      <c r="D352" s="127"/>
      <c r="E352" s="130"/>
      <c r="F352" s="129"/>
      <c r="G352" s="129"/>
      <c r="H352" s="124"/>
      <c r="I352" s="124"/>
      <c r="J352" s="124"/>
      <c r="K352" s="124"/>
      <c r="L352" s="124"/>
      <c r="M352" s="124"/>
      <c r="N352" s="124"/>
    </row>
    <row r="354" spans="1:7" x14ac:dyDescent="0.3">
      <c r="F354" s="124"/>
      <c r="G354" s="124"/>
    </row>
    <row r="356" spans="1:7" x14ac:dyDescent="0.3">
      <c r="A356" s="133"/>
      <c r="F356" s="124"/>
      <c r="G356" s="124"/>
    </row>
    <row r="357" spans="1:7" x14ac:dyDescent="0.3">
      <c r="A357" s="133"/>
      <c r="F357" s="124"/>
      <c r="G357" s="124"/>
    </row>
    <row r="358" spans="1:7" x14ac:dyDescent="0.3">
      <c r="A358" s="133"/>
      <c r="F358" s="124"/>
      <c r="G358" s="124"/>
    </row>
    <row r="359" spans="1:7" x14ac:dyDescent="0.3">
      <c r="A359" s="133"/>
      <c r="C359" s="137"/>
      <c r="F359" s="124"/>
      <c r="G359" s="124"/>
    </row>
    <row r="360" spans="1:7" x14ac:dyDescent="0.3">
      <c r="A360" s="133"/>
      <c r="F360" s="124"/>
      <c r="G360" s="124"/>
    </row>
    <row r="361" spans="1:7" x14ac:dyDescent="0.3">
      <c r="A361" s="133"/>
      <c r="C361" s="4"/>
      <c r="D361" s="57"/>
      <c r="E361" s="4"/>
    </row>
    <row r="362" spans="1:7" x14ac:dyDescent="0.3">
      <c r="A362" s="133"/>
    </row>
    <row r="363" spans="1:7" x14ac:dyDescent="0.3">
      <c r="A363" s="133"/>
    </row>
    <row r="364" spans="1:7" x14ac:dyDescent="0.3">
      <c r="A364" s="133"/>
      <c r="C364" s="157"/>
    </row>
    <row r="366" spans="1:7" x14ac:dyDescent="0.3">
      <c r="A366" s="133"/>
      <c r="C366" s="157"/>
    </row>
    <row r="367" spans="1:7" x14ac:dyDescent="0.3">
      <c r="A367" s="133"/>
      <c r="C367" s="157"/>
    </row>
    <row r="368" spans="1:7" x14ac:dyDescent="0.3">
      <c r="C368" s="157"/>
    </row>
    <row r="369" spans="1:13" x14ac:dyDescent="0.3">
      <c r="C369" s="50"/>
    </row>
    <row r="370" spans="1:13" x14ac:dyDescent="0.3">
      <c r="A370" s="133"/>
      <c r="C370" s="149"/>
    </row>
    <row r="371" spans="1:13" x14ac:dyDescent="0.3">
      <c r="C371" s="50"/>
    </row>
    <row r="372" spans="1:13" x14ac:dyDescent="0.3">
      <c r="C372" s="50"/>
      <c r="H372" s="129"/>
      <c r="I372" s="129"/>
      <c r="J372" s="129"/>
      <c r="K372" s="129"/>
      <c r="L372" s="129"/>
      <c r="M372" s="129"/>
    </row>
    <row r="373" spans="1:13" x14ac:dyDescent="0.3">
      <c r="C373" s="50"/>
    </row>
    <row r="374" spans="1:13" x14ac:dyDescent="0.3">
      <c r="C374" s="50"/>
    </row>
    <row r="375" spans="1:13" x14ac:dyDescent="0.3">
      <c r="C375" s="49"/>
      <c r="H375" s="129"/>
      <c r="I375" s="129"/>
      <c r="J375" s="129"/>
      <c r="K375" s="129"/>
      <c r="L375" s="129"/>
      <c r="M375" s="129"/>
    </row>
    <row r="376" spans="1:13" x14ac:dyDescent="0.3">
      <c r="L376" s="129"/>
      <c r="M376" s="129"/>
    </row>
    <row r="378" spans="1:13" x14ac:dyDescent="0.3">
      <c r="L378" s="129"/>
      <c r="M378" s="129"/>
    </row>
    <row r="379" spans="1:13" x14ac:dyDescent="0.3">
      <c r="A379" s="133"/>
      <c r="B379" s="154"/>
    </row>
    <row r="380" spans="1:13" x14ac:dyDescent="0.3">
      <c r="A380" s="133"/>
      <c r="B380" s="155"/>
    </row>
    <row r="381" spans="1:13" x14ac:dyDescent="0.3">
      <c r="B381" s="154"/>
      <c r="C381" s="50"/>
    </row>
    <row r="382" spans="1:13" x14ac:dyDescent="0.3">
      <c r="B382" s="154"/>
      <c r="C382" s="50"/>
    </row>
    <row r="383" spans="1:13" x14ac:dyDescent="0.3">
      <c r="A383" s="4"/>
      <c r="B383" s="154"/>
      <c r="C383" s="50"/>
    </row>
    <row r="384" spans="1:13" x14ac:dyDescent="0.3">
      <c r="B384" s="154"/>
      <c r="C384" s="50"/>
      <c r="F384" s="158"/>
      <c r="G384" s="158"/>
    </row>
    <row r="385" spans="1:7" x14ac:dyDescent="0.3">
      <c r="A385" s="4"/>
      <c r="B385" s="154"/>
      <c r="C385" s="4"/>
      <c r="D385" s="57"/>
      <c r="E385" s="4"/>
      <c r="F385" s="158"/>
      <c r="G385" s="158"/>
    </row>
    <row r="386" spans="1:7" x14ac:dyDescent="0.3">
      <c r="B386" s="154"/>
      <c r="C386" s="50"/>
      <c r="F386" s="158"/>
      <c r="G386" s="158"/>
    </row>
    <row r="387" spans="1:7" x14ac:dyDescent="0.3">
      <c r="B387" s="154"/>
      <c r="C387" s="4"/>
      <c r="F387" s="158"/>
      <c r="G387" s="158"/>
    </row>
    <row r="388" spans="1:7" x14ac:dyDescent="0.3">
      <c r="B388" s="154"/>
      <c r="C388" s="50"/>
      <c r="F388" s="158"/>
      <c r="G388" s="158"/>
    </row>
    <row r="389" spans="1:7" x14ac:dyDescent="0.3">
      <c r="B389" s="154"/>
      <c r="C389" s="50"/>
      <c r="F389" s="158"/>
      <c r="G389" s="158"/>
    </row>
    <row r="390" spans="1:7" x14ac:dyDescent="0.3">
      <c r="B390" s="154"/>
      <c r="C390" s="50"/>
      <c r="F390" s="158"/>
      <c r="G390" s="158"/>
    </row>
    <row r="391" spans="1:7" x14ac:dyDescent="0.3">
      <c r="B391" s="154"/>
      <c r="C391" s="50"/>
      <c r="F391" s="158"/>
      <c r="G391" s="158"/>
    </row>
    <row r="392" spans="1:7" x14ac:dyDescent="0.3">
      <c r="B392" s="154"/>
      <c r="C392" s="50"/>
      <c r="F392" s="158"/>
      <c r="G392" s="158"/>
    </row>
    <row r="393" spans="1:7" x14ac:dyDescent="0.3">
      <c r="B393" s="154"/>
      <c r="C393" s="50"/>
      <c r="F393" s="158"/>
      <c r="G393" s="158"/>
    </row>
    <row r="394" spans="1:7" x14ac:dyDescent="0.3">
      <c r="B394" s="154"/>
      <c r="C394" s="50"/>
      <c r="F394" s="158"/>
      <c r="G394" s="158"/>
    </row>
    <row r="395" spans="1:7" x14ac:dyDescent="0.3">
      <c r="B395" s="154"/>
      <c r="C395" s="50"/>
      <c r="F395" s="158"/>
      <c r="G395" s="158"/>
    </row>
    <row r="396" spans="1:7" x14ac:dyDescent="0.3">
      <c r="B396" s="154"/>
      <c r="C396" s="50"/>
      <c r="F396" s="158"/>
      <c r="G396" s="158"/>
    </row>
    <row r="397" spans="1:7" x14ac:dyDescent="0.3">
      <c r="B397" s="154"/>
      <c r="C397" s="50"/>
      <c r="F397" s="158"/>
      <c r="G397" s="158"/>
    </row>
    <row r="398" spans="1:7" x14ac:dyDescent="0.3">
      <c r="B398" s="154"/>
      <c r="C398" s="50"/>
      <c r="F398" s="158"/>
      <c r="G398" s="158"/>
    </row>
    <row r="399" spans="1:7" x14ac:dyDescent="0.3">
      <c r="B399" s="154"/>
      <c r="C399" s="50"/>
      <c r="F399" s="158"/>
      <c r="G399" s="158"/>
    </row>
    <row r="400" spans="1:7" x14ac:dyDescent="0.3">
      <c r="B400" s="154"/>
      <c r="C400" s="50"/>
      <c r="F400" s="158"/>
      <c r="G400" s="158"/>
    </row>
    <row r="401" spans="3:7" x14ac:dyDescent="0.3">
      <c r="C401" s="50"/>
      <c r="F401" s="158"/>
      <c r="G401" s="158"/>
    </row>
    <row r="402" spans="3:7" x14ac:dyDescent="0.3">
      <c r="C402" s="50"/>
      <c r="F402" s="158"/>
      <c r="G402" s="158"/>
    </row>
    <row r="403" spans="3:7" x14ac:dyDescent="0.3">
      <c r="F403" s="158"/>
      <c r="G403" s="158"/>
    </row>
    <row r="404" spans="3:7" x14ac:dyDescent="0.3">
      <c r="F404" s="158"/>
      <c r="G404" s="158"/>
    </row>
  </sheetData>
  <mergeCells count="2">
    <mergeCell ref="B2:C2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9F42-6FD5-4496-BC9F-ECE87691B5D9}">
  <dimension ref="A1:M339"/>
  <sheetViews>
    <sheetView topLeftCell="A31" workbookViewId="0">
      <selection activeCell="A58" sqref="A58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4" width="11.88671875" style="188" customWidth="1"/>
    <col min="5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2.6640625" style="4" bestFit="1" customWidth="1"/>
    <col min="13" max="13" width="11.109375" style="4" customWidth="1"/>
    <col min="14" max="16384" width="8.88671875" style="4"/>
  </cols>
  <sheetData>
    <row r="1" spans="1:13" x14ac:dyDescent="0.3">
      <c r="A1" s="53"/>
      <c r="B1" s="48" t="s">
        <v>161</v>
      </c>
      <c r="C1" s="175"/>
      <c r="D1" s="129"/>
      <c r="E1" s="130"/>
      <c r="F1" s="51"/>
      <c r="G1" s="51"/>
      <c r="H1" s="51"/>
      <c r="I1" s="51"/>
    </row>
    <row r="2" spans="1:13" x14ac:dyDescent="0.3">
      <c r="A2" s="53"/>
      <c r="B2" s="48"/>
      <c r="C2" s="130"/>
      <c r="D2" s="277"/>
      <c r="E2" s="123"/>
      <c r="F2" s="51"/>
      <c r="G2" s="51"/>
      <c r="H2" s="51"/>
      <c r="I2" s="51"/>
    </row>
    <row r="3" spans="1:13" x14ac:dyDescent="0.3">
      <c r="A3" s="53"/>
      <c r="B3" s="48" t="s">
        <v>8</v>
      </c>
      <c r="C3" s="130"/>
      <c r="D3" s="277"/>
      <c r="E3" s="123"/>
      <c r="F3" s="51"/>
      <c r="G3" s="51"/>
      <c r="H3" s="51"/>
      <c r="I3" s="51"/>
    </row>
    <row r="4" spans="1:13" ht="43.2" x14ac:dyDescent="0.3">
      <c r="A4" s="53" t="s">
        <v>0</v>
      </c>
      <c r="B4" s="53" t="s">
        <v>4</v>
      </c>
      <c r="C4" s="128"/>
      <c r="D4" s="129" t="s">
        <v>1</v>
      </c>
      <c r="E4" s="177" t="s">
        <v>162</v>
      </c>
      <c r="F4" s="173" t="s">
        <v>7</v>
      </c>
      <c r="G4" s="173" t="s">
        <v>5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167</v>
      </c>
      <c r="M4" s="53" t="s">
        <v>94</v>
      </c>
    </row>
    <row r="5" spans="1:13" x14ac:dyDescent="0.3">
      <c r="A5" s="53"/>
      <c r="B5" s="53"/>
      <c r="C5" s="128"/>
      <c r="D5" s="129"/>
      <c r="E5" s="176"/>
      <c r="F5" s="173"/>
      <c r="G5" s="173"/>
      <c r="H5" s="173"/>
      <c r="I5" s="173"/>
      <c r="J5" s="173"/>
      <c r="K5" s="173"/>
      <c r="L5" s="174"/>
      <c r="M5" s="174"/>
    </row>
    <row r="6" spans="1:13" x14ac:dyDescent="0.3">
      <c r="A6" s="53"/>
      <c r="B6" s="53"/>
      <c r="C6" s="130"/>
      <c r="D6" s="129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</row>
    <row r="7" spans="1:13" x14ac:dyDescent="0.3">
      <c r="A7" s="133"/>
      <c r="C7" s="130"/>
      <c r="D7" s="277"/>
      <c r="E7" s="123"/>
      <c r="F7" s="51"/>
      <c r="G7" s="51"/>
      <c r="H7" s="51"/>
      <c r="I7" s="51"/>
    </row>
    <row r="8" spans="1:13" x14ac:dyDescent="0.3">
      <c r="A8" s="5"/>
      <c r="B8" s="6"/>
      <c r="C8" s="195"/>
      <c r="D8" s="278"/>
      <c r="E8" s="196"/>
      <c r="F8" s="121"/>
      <c r="G8" s="121"/>
      <c r="H8" s="121"/>
      <c r="I8" s="121"/>
      <c r="J8" s="6"/>
      <c r="K8" s="6"/>
      <c r="L8" s="6"/>
      <c r="M8" s="6"/>
    </row>
    <row r="9" spans="1:13" x14ac:dyDescent="0.3">
      <c r="A9" s="5">
        <v>45846</v>
      </c>
      <c r="B9" s="6" t="s">
        <v>163</v>
      </c>
      <c r="C9" s="8" t="s">
        <v>83</v>
      </c>
      <c r="D9" s="46">
        <v>738</v>
      </c>
      <c r="E9" s="196"/>
      <c r="F9" s="46"/>
      <c r="G9" s="121"/>
      <c r="H9" s="121"/>
      <c r="I9" s="121"/>
      <c r="J9" s="7">
        <v>738</v>
      </c>
      <c r="K9" s="6"/>
      <c r="L9" s="6"/>
      <c r="M9" s="6"/>
    </row>
    <row r="10" spans="1:13" x14ac:dyDescent="0.3">
      <c r="A10" s="178">
        <v>45859</v>
      </c>
      <c r="B10" s="245" t="s">
        <v>164</v>
      </c>
      <c r="C10" s="245" t="s">
        <v>83</v>
      </c>
      <c r="D10" s="179">
        <v>11.5</v>
      </c>
      <c r="E10" s="179"/>
      <c r="F10" s="180"/>
      <c r="G10" s="180"/>
      <c r="H10" s="180"/>
      <c r="I10" s="179"/>
      <c r="J10" s="179">
        <v>11.5</v>
      </c>
      <c r="K10" s="179"/>
      <c r="L10" s="180"/>
      <c r="M10" s="180"/>
    </row>
    <row r="11" spans="1:13" x14ac:dyDescent="0.3">
      <c r="A11" s="178">
        <v>45880</v>
      </c>
      <c r="B11" s="245" t="s">
        <v>165</v>
      </c>
      <c r="C11" s="245" t="s">
        <v>83</v>
      </c>
      <c r="D11" s="179">
        <v>24</v>
      </c>
      <c r="E11" s="179"/>
      <c r="F11" s="180"/>
      <c r="G11" s="180"/>
      <c r="H11" s="180"/>
      <c r="I11" s="179"/>
      <c r="J11" s="179">
        <v>24</v>
      </c>
      <c r="K11" s="179"/>
      <c r="L11" s="180"/>
      <c r="M11" s="180"/>
    </row>
    <row r="12" spans="1:13" x14ac:dyDescent="0.3">
      <c r="A12" s="178">
        <v>45882</v>
      </c>
      <c r="B12" s="245" t="s">
        <v>166</v>
      </c>
      <c r="C12" s="245" t="s">
        <v>83</v>
      </c>
      <c r="D12" s="179">
        <v>2000</v>
      </c>
      <c r="E12" s="179"/>
      <c r="F12" s="180"/>
      <c r="G12" s="180"/>
      <c r="H12" s="180"/>
      <c r="I12" s="180"/>
      <c r="J12" s="179"/>
      <c r="K12" s="179"/>
      <c r="L12" s="180">
        <v>2000</v>
      </c>
      <c r="M12" s="180"/>
    </row>
    <row r="13" spans="1:13" x14ac:dyDescent="0.3">
      <c r="A13" s="178">
        <v>45882</v>
      </c>
      <c r="B13" s="245" t="s">
        <v>166</v>
      </c>
      <c r="C13" s="245" t="s">
        <v>83</v>
      </c>
      <c r="D13" s="179">
        <v>1000</v>
      </c>
      <c r="E13" s="179"/>
      <c r="F13" s="180"/>
      <c r="G13" s="180"/>
      <c r="H13" s="180"/>
      <c r="I13" s="180"/>
      <c r="J13" s="179"/>
      <c r="K13" s="179"/>
      <c r="L13" s="180">
        <v>1000</v>
      </c>
      <c r="M13" s="180"/>
    </row>
    <row r="14" spans="1:13" x14ac:dyDescent="0.3">
      <c r="A14" s="5">
        <v>45922</v>
      </c>
      <c r="B14" s="6" t="s">
        <v>229</v>
      </c>
      <c r="C14" s="8" t="s">
        <v>83</v>
      </c>
      <c r="D14" s="7">
        <v>2000</v>
      </c>
      <c r="E14" s="7"/>
      <c r="F14" s="7"/>
      <c r="G14" s="7"/>
      <c r="H14" s="7"/>
      <c r="I14" s="7"/>
      <c r="J14" s="276"/>
      <c r="K14" s="276"/>
      <c r="L14" s="7">
        <v>2000</v>
      </c>
      <c r="M14" s="6"/>
    </row>
    <row r="15" spans="1:13" x14ac:dyDescent="0.3">
      <c r="A15" s="5">
        <v>45929</v>
      </c>
      <c r="B15" s="6" t="s">
        <v>230</v>
      </c>
      <c r="C15" s="8" t="s">
        <v>83</v>
      </c>
      <c r="D15" s="7">
        <v>738</v>
      </c>
      <c r="E15" s="7"/>
      <c r="F15" s="7"/>
      <c r="G15" s="7"/>
      <c r="H15" s="7"/>
      <c r="I15" s="7"/>
      <c r="J15" s="276">
        <v>738</v>
      </c>
      <c r="K15" s="276"/>
      <c r="L15" s="7"/>
      <c r="M15" s="6"/>
    </row>
    <row r="16" spans="1:13" x14ac:dyDescent="0.3">
      <c r="A16" s="5">
        <v>45961</v>
      </c>
      <c r="B16" s="6" t="s">
        <v>231</v>
      </c>
      <c r="C16" s="8" t="s">
        <v>83</v>
      </c>
      <c r="D16" s="7">
        <v>49</v>
      </c>
      <c r="E16" s="7"/>
      <c r="F16" s="7"/>
      <c r="G16" s="7"/>
      <c r="H16" s="7"/>
      <c r="I16" s="7"/>
      <c r="J16" s="7">
        <v>49</v>
      </c>
      <c r="K16" s="276"/>
      <c r="L16" s="7"/>
      <c r="M16" s="6"/>
    </row>
    <row r="17" spans="1:13" x14ac:dyDescent="0.3">
      <c r="A17" s="5">
        <v>45961</v>
      </c>
      <c r="B17" s="6" t="s">
        <v>232</v>
      </c>
      <c r="C17" s="275" t="s">
        <v>83</v>
      </c>
      <c r="D17" s="7">
        <v>36.5</v>
      </c>
      <c r="E17" s="7"/>
      <c r="F17" s="7"/>
      <c r="G17" s="7"/>
      <c r="H17" s="7"/>
      <c r="I17" s="7"/>
      <c r="J17" s="7">
        <v>36.5</v>
      </c>
      <c r="K17" s="276"/>
      <c r="L17" s="7"/>
      <c r="M17" s="6"/>
    </row>
    <row r="18" spans="1:13" x14ac:dyDescent="0.3">
      <c r="A18" s="5">
        <v>45962</v>
      </c>
      <c r="B18" s="6" t="s">
        <v>233</v>
      </c>
      <c r="C18" s="8" t="s">
        <v>83</v>
      </c>
      <c r="D18" s="7">
        <v>36.049999999999997</v>
      </c>
      <c r="E18" s="7"/>
      <c r="F18" s="7"/>
      <c r="G18" s="7"/>
      <c r="H18" s="7"/>
      <c r="I18" s="7"/>
      <c r="J18" s="7">
        <v>36.049999999999997</v>
      </c>
      <c r="K18" s="276"/>
      <c r="L18" s="7"/>
      <c r="M18" s="6"/>
    </row>
    <row r="19" spans="1:13" x14ac:dyDescent="0.3">
      <c r="A19" s="5">
        <v>45963</v>
      </c>
      <c r="B19" s="6" t="s">
        <v>234</v>
      </c>
      <c r="C19" s="8" t="s">
        <v>83</v>
      </c>
      <c r="D19" s="7">
        <v>49</v>
      </c>
      <c r="E19" s="7"/>
      <c r="F19" s="7"/>
      <c r="G19" s="7"/>
      <c r="H19" s="7"/>
      <c r="I19" s="7"/>
      <c r="J19" s="7">
        <v>49</v>
      </c>
      <c r="K19" s="276"/>
      <c r="L19" s="7"/>
      <c r="M19" s="6"/>
    </row>
    <row r="20" spans="1:13" x14ac:dyDescent="0.3">
      <c r="A20" s="5">
        <v>45964</v>
      </c>
      <c r="B20" s="6" t="s">
        <v>212</v>
      </c>
      <c r="C20" s="8" t="s">
        <v>83</v>
      </c>
      <c r="D20" s="7">
        <v>61.5</v>
      </c>
      <c r="E20" s="7"/>
      <c r="F20" s="7"/>
      <c r="G20" s="7"/>
      <c r="H20" s="7"/>
      <c r="I20" s="7"/>
      <c r="J20" s="7">
        <v>61.5</v>
      </c>
      <c r="K20" s="276"/>
      <c r="L20" s="7"/>
      <c r="M20" s="6"/>
    </row>
    <row r="21" spans="1:13" x14ac:dyDescent="0.3">
      <c r="A21" s="5">
        <v>45965</v>
      </c>
      <c r="B21" s="6" t="s">
        <v>235</v>
      </c>
      <c r="C21" s="8" t="s">
        <v>83</v>
      </c>
      <c r="D21" s="7">
        <v>49</v>
      </c>
      <c r="E21" s="7"/>
      <c r="F21" s="7"/>
      <c r="G21" s="7"/>
      <c r="H21" s="7"/>
      <c r="I21" s="7"/>
      <c r="J21" s="7">
        <v>49</v>
      </c>
      <c r="K21" s="276"/>
      <c r="L21" s="7"/>
      <c r="M21" s="6"/>
    </row>
    <row r="22" spans="1:13" x14ac:dyDescent="0.3">
      <c r="A22" s="5">
        <v>45965</v>
      </c>
      <c r="B22" s="6" t="s">
        <v>236</v>
      </c>
      <c r="C22" s="8" t="s">
        <v>83</v>
      </c>
      <c r="D22" s="7">
        <v>49</v>
      </c>
      <c r="E22" s="7"/>
      <c r="F22" s="7"/>
      <c r="G22" s="7"/>
      <c r="H22" s="7"/>
      <c r="I22" s="7"/>
      <c r="J22" s="7">
        <v>49</v>
      </c>
      <c r="K22" s="276"/>
      <c r="L22" s="7"/>
      <c r="M22" s="6"/>
    </row>
    <row r="23" spans="1:13" x14ac:dyDescent="0.3">
      <c r="A23" s="5">
        <v>45967</v>
      </c>
      <c r="B23" s="6" t="s">
        <v>237</v>
      </c>
      <c r="C23" s="8" t="s">
        <v>83</v>
      </c>
      <c r="D23" s="7">
        <v>55.25</v>
      </c>
      <c r="E23" s="7"/>
      <c r="F23" s="7"/>
      <c r="G23" s="7"/>
      <c r="H23" s="7"/>
      <c r="I23" s="7"/>
      <c r="J23" s="276">
        <v>55.25</v>
      </c>
      <c r="K23" s="276"/>
      <c r="L23" s="7"/>
      <c r="M23" s="6"/>
    </row>
    <row r="24" spans="1:13" x14ac:dyDescent="0.3">
      <c r="A24" s="5">
        <v>45968</v>
      </c>
      <c r="B24" s="6" t="s">
        <v>238</v>
      </c>
      <c r="C24" s="8" t="s">
        <v>83</v>
      </c>
      <c r="D24" s="7">
        <v>49</v>
      </c>
      <c r="E24" s="7"/>
      <c r="F24" s="7"/>
      <c r="G24" s="7"/>
      <c r="H24" s="7"/>
      <c r="I24" s="7"/>
      <c r="J24" s="276">
        <v>49</v>
      </c>
      <c r="K24" s="276"/>
      <c r="L24" s="7"/>
      <c r="M24" s="6"/>
    </row>
    <row r="25" spans="1:13" x14ac:dyDescent="0.3">
      <c r="A25" s="5">
        <v>45969</v>
      </c>
      <c r="B25" s="6" t="s">
        <v>239</v>
      </c>
      <c r="C25" s="8" t="s">
        <v>83</v>
      </c>
      <c r="D25" s="7">
        <v>36.5</v>
      </c>
      <c r="E25" s="121"/>
      <c r="F25" s="121"/>
      <c r="G25" s="121"/>
      <c r="H25" s="121"/>
      <c r="I25" s="121"/>
      <c r="J25" s="276">
        <v>36.5</v>
      </c>
      <c r="K25" s="184"/>
      <c r="L25" s="6"/>
      <c r="M25" s="6"/>
    </row>
    <row r="26" spans="1:13" x14ac:dyDescent="0.3">
      <c r="A26" s="5">
        <v>45973</v>
      </c>
      <c r="B26" s="6" t="s">
        <v>240</v>
      </c>
      <c r="C26" s="8" t="s">
        <v>83</v>
      </c>
      <c r="D26" s="7">
        <v>36.5</v>
      </c>
      <c r="E26" s="121"/>
      <c r="F26" s="121"/>
      <c r="G26" s="121"/>
      <c r="H26" s="121"/>
      <c r="I26" s="121"/>
      <c r="J26" s="7">
        <v>36.5</v>
      </c>
      <c r="K26" s="184"/>
      <c r="L26" s="6"/>
      <c r="M26" s="6"/>
    </row>
    <row r="27" spans="1:13" x14ac:dyDescent="0.3">
      <c r="A27" s="5">
        <v>45977</v>
      </c>
      <c r="B27" s="6" t="s">
        <v>241</v>
      </c>
      <c r="C27" s="8" t="s">
        <v>83</v>
      </c>
      <c r="D27" s="7">
        <v>61.5</v>
      </c>
      <c r="E27" s="121"/>
      <c r="F27" s="121"/>
      <c r="G27" s="121"/>
      <c r="H27" s="121"/>
      <c r="I27" s="121"/>
      <c r="J27" s="7">
        <v>61.5</v>
      </c>
      <c r="K27" s="184"/>
      <c r="L27" s="6"/>
      <c r="M27" s="6"/>
    </row>
    <row r="28" spans="1:13" x14ac:dyDescent="0.3">
      <c r="A28" s="5">
        <v>45969</v>
      </c>
      <c r="B28" s="6" t="s">
        <v>242</v>
      </c>
      <c r="C28" s="8" t="s">
        <v>83</v>
      </c>
      <c r="D28" s="7">
        <v>55.25</v>
      </c>
      <c r="E28" s="121"/>
      <c r="F28" s="121"/>
      <c r="G28" s="121"/>
      <c r="H28" s="121"/>
      <c r="I28" s="121"/>
      <c r="J28" s="7">
        <v>55.25</v>
      </c>
      <c r="K28" s="184"/>
      <c r="L28" s="6"/>
      <c r="M28" s="6"/>
    </row>
    <row r="29" spans="1:13" x14ac:dyDescent="0.3">
      <c r="A29" s="5">
        <v>45982</v>
      </c>
      <c r="B29" s="6" t="s">
        <v>243</v>
      </c>
      <c r="C29" s="8" t="s">
        <v>83</v>
      </c>
      <c r="D29" s="7">
        <v>61.5</v>
      </c>
      <c r="E29" s="121"/>
      <c r="F29" s="121"/>
      <c r="G29" s="121"/>
      <c r="H29" s="121"/>
      <c r="I29" s="121"/>
      <c r="J29" s="7">
        <v>61.5</v>
      </c>
      <c r="K29" s="184"/>
      <c r="L29" s="6"/>
      <c r="M29" s="6"/>
    </row>
    <row r="30" spans="1:13" x14ac:dyDescent="0.3">
      <c r="A30" s="5">
        <v>45984</v>
      </c>
      <c r="B30" s="6" t="s">
        <v>244</v>
      </c>
      <c r="C30" s="8" t="s">
        <v>83</v>
      </c>
      <c r="D30" s="7">
        <v>49</v>
      </c>
      <c r="E30" s="121"/>
      <c r="F30" s="121"/>
      <c r="G30" s="121"/>
      <c r="H30" s="121"/>
      <c r="I30" s="121"/>
      <c r="J30" s="7">
        <v>49</v>
      </c>
      <c r="K30" s="184"/>
      <c r="L30" s="6"/>
      <c r="M30" s="6"/>
    </row>
    <row r="31" spans="1:13" x14ac:dyDescent="0.3">
      <c r="A31" s="5">
        <v>45986</v>
      </c>
      <c r="B31" s="6" t="s">
        <v>233</v>
      </c>
      <c r="C31" s="8" t="s">
        <v>83</v>
      </c>
      <c r="D31" s="7">
        <v>0.45</v>
      </c>
      <c r="E31" s="121"/>
      <c r="F31" s="121"/>
      <c r="G31" s="121"/>
      <c r="H31" s="121"/>
      <c r="I31" s="121"/>
      <c r="J31" s="7">
        <v>0.45</v>
      </c>
      <c r="K31" s="184"/>
      <c r="L31" s="6"/>
      <c r="M31" s="6"/>
    </row>
    <row r="32" spans="1:13" x14ac:dyDescent="0.3">
      <c r="A32" s="5">
        <v>45992</v>
      </c>
      <c r="B32" s="6" t="s">
        <v>245</v>
      </c>
      <c r="C32" s="8" t="s">
        <v>83</v>
      </c>
      <c r="D32" s="7">
        <v>61.5</v>
      </c>
      <c r="E32" s="121"/>
      <c r="F32" s="121"/>
      <c r="G32" s="121"/>
      <c r="H32" s="121"/>
      <c r="I32" s="121"/>
      <c r="J32" s="7">
        <v>61.5</v>
      </c>
      <c r="K32" s="184"/>
      <c r="L32" s="6"/>
      <c r="M32" s="6"/>
    </row>
    <row r="33" spans="1:13" x14ac:dyDescent="0.3">
      <c r="A33" s="5">
        <v>45992</v>
      </c>
      <c r="B33" s="6" t="s">
        <v>246</v>
      </c>
      <c r="C33" s="8" t="s">
        <v>83</v>
      </c>
      <c r="D33" s="7">
        <v>49</v>
      </c>
      <c r="E33" s="121"/>
      <c r="F33" s="121"/>
      <c r="G33" s="121"/>
      <c r="H33" s="121"/>
      <c r="I33" s="121"/>
      <c r="J33" s="7">
        <v>49</v>
      </c>
      <c r="K33" s="184"/>
      <c r="L33" s="6"/>
      <c r="M33" s="6"/>
    </row>
    <row r="34" spans="1:13" x14ac:dyDescent="0.3">
      <c r="A34" s="5">
        <v>45999</v>
      </c>
      <c r="B34" s="6" t="s">
        <v>247</v>
      </c>
      <c r="C34" s="8" t="s">
        <v>83</v>
      </c>
      <c r="D34" s="7">
        <v>61.5</v>
      </c>
      <c r="E34" s="121"/>
      <c r="F34" s="121"/>
      <c r="G34" s="121"/>
      <c r="H34" s="121"/>
      <c r="I34" s="121"/>
      <c r="J34" s="276">
        <v>61.5</v>
      </c>
      <c r="K34" s="184"/>
      <c r="L34" s="6"/>
      <c r="M34" s="6"/>
    </row>
    <row r="35" spans="1:13" x14ac:dyDescent="0.3">
      <c r="A35" s="5">
        <v>46000</v>
      </c>
      <c r="B35" s="6" t="s">
        <v>248</v>
      </c>
      <c r="C35" s="8" t="s">
        <v>83</v>
      </c>
      <c r="D35" s="7">
        <v>62.19</v>
      </c>
      <c r="E35" s="121"/>
      <c r="F35" s="121"/>
      <c r="G35" s="121"/>
      <c r="H35" s="121"/>
      <c r="I35" s="121"/>
      <c r="J35" s="276"/>
      <c r="K35" s="184"/>
      <c r="L35" s="6"/>
      <c r="M35" s="6"/>
    </row>
    <row r="36" spans="1:13" x14ac:dyDescent="0.3">
      <c r="A36" s="5">
        <v>46000</v>
      </c>
      <c r="B36" s="6" t="s">
        <v>249</v>
      </c>
      <c r="C36" s="8" t="s">
        <v>83</v>
      </c>
      <c r="D36" s="7">
        <v>36.5</v>
      </c>
      <c r="E36" s="121"/>
      <c r="F36" s="121"/>
      <c r="G36" s="121"/>
      <c r="H36" s="121"/>
      <c r="I36" s="121"/>
      <c r="J36" s="7">
        <v>36.5</v>
      </c>
      <c r="K36" s="184"/>
      <c r="L36" s="6"/>
      <c r="M36" s="6"/>
    </row>
    <row r="37" spans="1:13" x14ac:dyDescent="0.3">
      <c r="A37" s="5">
        <v>46001</v>
      </c>
      <c r="B37" s="6" t="s">
        <v>250</v>
      </c>
      <c r="C37" s="8" t="s">
        <v>83</v>
      </c>
      <c r="D37" s="7">
        <v>36.5</v>
      </c>
      <c r="E37" s="121"/>
      <c r="F37" s="121"/>
      <c r="G37" s="121"/>
      <c r="H37" s="121"/>
      <c r="I37" s="121"/>
      <c r="J37" s="7">
        <v>36.5</v>
      </c>
      <c r="K37" s="184"/>
      <c r="L37" s="6"/>
      <c r="M37" s="6"/>
    </row>
    <row r="38" spans="1:13" x14ac:dyDescent="0.3">
      <c r="A38" s="5">
        <v>46001</v>
      </c>
      <c r="B38" s="6" t="s">
        <v>251</v>
      </c>
      <c r="C38" s="8" t="s">
        <v>83</v>
      </c>
      <c r="D38" s="7">
        <v>36.5</v>
      </c>
      <c r="E38" s="121"/>
      <c r="F38" s="121"/>
      <c r="G38" s="121"/>
      <c r="H38" s="121"/>
      <c r="I38" s="121"/>
      <c r="J38" s="7">
        <v>36.5</v>
      </c>
      <c r="K38" s="184"/>
      <c r="L38" s="6"/>
      <c r="M38" s="6"/>
    </row>
    <row r="39" spans="1:13" x14ac:dyDescent="0.3">
      <c r="A39" s="5">
        <v>46013</v>
      </c>
      <c r="B39" s="6" t="s">
        <v>252</v>
      </c>
      <c r="C39" s="8" t="s">
        <v>83</v>
      </c>
      <c r="D39" s="7">
        <v>111.5</v>
      </c>
      <c r="E39" s="121"/>
      <c r="F39" s="121"/>
      <c r="G39" s="121"/>
      <c r="H39" s="121"/>
      <c r="I39" s="121"/>
      <c r="J39" s="7">
        <v>111.5</v>
      </c>
      <c r="K39" s="184"/>
      <c r="L39" s="6"/>
      <c r="M39" s="6"/>
    </row>
    <row r="40" spans="1:13" x14ac:dyDescent="0.3">
      <c r="A40" s="5">
        <v>46021</v>
      </c>
      <c r="B40" s="6" t="s">
        <v>253</v>
      </c>
      <c r="C40" s="8" t="s">
        <v>83</v>
      </c>
      <c r="D40" s="7">
        <v>49</v>
      </c>
      <c r="E40" s="121"/>
      <c r="F40" s="121"/>
      <c r="G40" s="121"/>
      <c r="H40" s="121"/>
      <c r="I40" s="121"/>
      <c r="J40" s="7">
        <v>49</v>
      </c>
      <c r="K40" s="184"/>
      <c r="L40" s="6"/>
      <c r="M40" s="6"/>
    </row>
    <row r="41" spans="1:13" x14ac:dyDescent="0.3">
      <c r="A41" s="5">
        <v>46021</v>
      </c>
      <c r="B41" s="6" t="s">
        <v>254</v>
      </c>
      <c r="C41" s="8" t="s">
        <v>83</v>
      </c>
      <c r="D41" s="7">
        <v>36.5</v>
      </c>
      <c r="E41" s="121"/>
      <c r="F41" s="121"/>
      <c r="G41" s="121"/>
      <c r="H41" s="121"/>
      <c r="I41" s="121"/>
      <c r="J41" s="7">
        <v>36.5</v>
      </c>
      <c r="K41" s="184"/>
      <c r="L41" s="6"/>
      <c r="M41" s="6"/>
    </row>
    <row r="42" spans="1:13" x14ac:dyDescent="0.3">
      <c r="A42" s="5">
        <v>46021</v>
      </c>
      <c r="B42" s="6" t="s">
        <v>255</v>
      </c>
      <c r="C42" s="8" t="s">
        <v>83</v>
      </c>
      <c r="D42" s="7">
        <v>49</v>
      </c>
      <c r="E42" s="121"/>
      <c r="F42" s="121"/>
      <c r="G42" s="121"/>
      <c r="H42" s="121"/>
      <c r="I42" s="121"/>
      <c r="J42" s="7">
        <v>49</v>
      </c>
      <c r="K42" s="184"/>
      <c r="L42" s="6"/>
      <c r="M42" s="6"/>
    </row>
    <row r="43" spans="1:13" x14ac:dyDescent="0.3">
      <c r="A43" s="5">
        <v>46021</v>
      </c>
      <c r="B43" s="6" t="s">
        <v>256</v>
      </c>
      <c r="C43" s="8" t="s">
        <v>83</v>
      </c>
      <c r="D43" s="7">
        <v>49</v>
      </c>
      <c r="E43" s="121"/>
      <c r="F43" s="121"/>
      <c r="G43" s="121"/>
      <c r="H43" s="121"/>
      <c r="I43" s="121"/>
      <c r="J43" s="276">
        <v>49</v>
      </c>
      <c r="K43" s="184"/>
      <c r="L43" s="6"/>
      <c r="M43" s="6"/>
    </row>
    <row r="44" spans="1:13" x14ac:dyDescent="0.3">
      <c r="A44" s="5">
        <v>46022</v>
      </c>
      <c r="B44" s="6" t="s">
        <v>257</v>
      </c>
      <c r="C44" s="8" t="s">
        <v>83</v>
      </c>
      <c r="D44" s="7">
        <v>21.5</v>
      </c>
      <c r="E44" s="121"/>
      <c r="F44" s="121"/>
      <c r="G44" s="121"/>
      <c r="H44" s="121"/>
      <c r="I44" s="121"/>
      <c r="J44" s="276">
        <v>21.5</v>
      </c>
      <c r="K44" s="184"/>
      <c r="L44" s="6"/>
      <c r="M44" s="6"/>
    </row>
    <row r="45" spans="1:13" x14ac:dyDescent="0.3">
      <c r="A45" s="5">
        <v>46022</v>
      </c>
      <c r="B45" s="6" t="s">
        <v>258</v>
      </c>
      <c r="C45" s="8" t="s">
        <v>83</v>
      </c>
      <c r="D45" s="7">
        <v>49</v>
      </c>
      <c r="E45" s="121"/>
      <c r="F45" s="121"/>
      <c r="G45" s="121"/>
      <c r="H45" s="121"/>
      <c r="I45" s="121"/>
      <c r="J45" s="7">
        <v>49</v>
      </c>
      <c r="K45" s="184"/>
      <c r="L45" s="6"/>
      <c r="M45" s="6"/>
    </row>
    <row r="46" spans="1:13" x14ac:dyDescent="0.3">
      <c r="A46" s="5">
        <v>46026</v>
      </c>
      <c r="B46" s="6" t="s">
        <v>259</v>
      </c>
      <c r="C46" s="8" t="s">
        <v>83</v>
      </c>
      <c r="D46" s="7">
        <v>99</v>
      </c>
      <c r="E46" s="121"/>
      <c r="F46" s="121"/>
      <c r="G46" s="121"/>
      <c r="H46" s="121"/>
      <c r="I46" s="121"/>
      <c r="J46" s="7">
        <v>99</v>
      </c>
      <c r="K46" s="184"/>
      <c r="L46" s="6"/>
      <c r="M46" s="6"/>
    </row>
    <row r="47" spans="1:13" x14ac:dyDescent="0.3">
      <c r="A47" s="5">
        <v>46027</v>
      </c>
      <c r="B47" s="6" t="s">
        <v>260</v>
      </c>
      <c r="C47" s="8" t="s">
        <v>83</v>
      </c>
      <c r="D47" s="7">
        <v>36.5</v>
      </c>
      <c r="E47" s="121"/>
      <c r="F47" s="121"/>
      <c r="G47" s="121"/>
      <c r="H47" s="121"/>
      <c r="I47" s="121"/>
      <c r="J47" s="7">
        <v>36.5</v>
      </c>
      <c r="K47" s="184"/>
      <c r="L47" s="6"/>
      <c r="M47" s="6"/>
    </row>
    <row r="48" spans="1:13" x14ac:dyDescent="0.3">
      <c r="A48" s="5">
        <v>46027</v>
      </c>
      <c r="B48" s="6" t="s">
        <v>261</v>
      </c>
      <c r="C48" s="8" t="s">
        <v>83</v>
      </c>
      <c r="D48" s="7">
        <v>36.5</v>
      </c>
      <c r="E48" s="121"/>
      <c r="F48" s="121"/>
      <c r="G48" s="121"/>
      <c r="H48" s="121"/>
      <c r="I48" s="121"/>
      <c r="J48" s="7">
        <v>36.5</v>
      </c>
      <c r="K48" s="184"/>
      <c r="L48" s="6"/>
      <c r="M48" s="6"/>
    </row>
    <row r="49" spans="1:13" x14ac:dyDescent="0.3">
      <c r="A49" s="5">
        <v>46027</v>
      </c>
      <c r="B49" s="6" t="s">
        <v>262</v>
      </c>
      <c r="C49" s="8" t="s">
        <v>83</v>
      </c>
      <c r="D49" s="7">
        <v>36.5</v>
      </c>
      <c r="E49" s="121"/>
      <c r="F49" s="121"/>
      <c r="G49" s="121"/>
      <c r="H49" s="121"/>
      <c r="I49" s="121"/>
      <c r="J49" s="7">
        <v>36.5</v>
      </c>
      <c r="K49" s="184"/>
      <c r="L49" s="6"/>
      <c r="M49" s="6"/>
    </row>
    <row r="50" spans="1:13" x14ac:dyDescent="0.3">
      <c r="A50" s="5">
        <v>46028</v>
      </c>
      <c r="B50" s="6" t="s">
        <v>263</v>
      </c>
      <c r="C50" s="8" t="s">
        <v>83</v>
      </c>
      <c r="D50" s="7">
        <v>36.5</v>
      </c>
      <c r="E50" s="121"/>
      <c r="F50" s="121"/>
      <c r="G50" s="121"/>
      <c r="H50" s="121"/>
      <c r="I50" s="121"/>
      <c r="J50" s="7">
        <v>36.5</v>
      </c>
      <c r="K50" s="184"/>
      <c r="L50" s="6"/>
      <c r="M50" s="6"/>
    </row>
    <row r="51" spans="1:13" x14ac:dyDescent="0.3">
      <c r="A51" s="5"/>
      <c r="B51" s="6"/>
      <c r="C51" s="8"/>
      <c r="D51" s="7"/>
      <c r="E51" s="121"/>
      <c r="F51" s="121"/>
      <c r="G51" s="121"/>
      <c r="H51" s="121"/>
      <c r="I51" s="121"/>
      <c r="J51" s="276"/>
      <c r="K51" s="184"/>
      <c r="L51" s="6"/>
      <c r="M51" s="6"/>
    </row>
    <row r="52" spans="1:13" x14ac:dyDescent="0.3">
      <c r="A52" s="5"/>
      <c r="B52" s="6"/>
      <c r="C52" s="8"/>
      <c r="D52" s="7"/>
      <c r="E52" s="121"/>
      <c r="F52" s="121"/>
      <c r="G52" s="121"/>
      <c r="H52" s="121"/>
      <c r="I52" s="121"/>
      <c r="J52" s="276"/>
      <c r="K52" s="184"/>
      <c r="L52" s="6"/>
      <c r="M52" s="6"/>
    </row>
    <row r="53" spans="1:13" x14ac:dyDescent="0.3">
      <c r="A53" s="5"/>
      <c r="B53" s="6"/>
      <c r="C53" s="8"/>
      <c r="D53" s="7"/>
      <c r="E53" s="121"/>
      <c r="F53" s="121"/>
      <c r="G53" s="121"/>
      <c r="H53" s="121"/>
      <c r="I53" s="121"/>
      <c r="J53" s="184"/>
      <c r="K53" s="184"/>
      <c r="L53" s="6"/>
      <c r="M53" s="6"/>
    </row>
    <row r="54" spans="1:13" x14ac:dyDescent="0.3">
      <c r="A54" s="5"/>
      <c r="B54" s="6"/>
      <c r="C54" s="8"/>
      <c r="D54" s="7"/>
      <c r="E54" s="121"/>
      <c r="F54" s="121"/>
      <c r="G54" s="121"/>
      <c r="H54" s="121"/>
      <c r="I54" s="121"/>
      <c r="J54" s="184"/>
      <c r="K54" s="184"/>
      <c r="L54" s="6"/>
      <c r="M54" s="6"/>
    </row>
    <row r="55" spans="1:13" x14ac:dyDescent="0.3">
      <c r="A55" s="5"/>
      <c r="B55" s="6"/>
      <c r="C55" s="8"/>
      <c r="D55" s="7"/>
      <c r="E55" s="121"/>
      <c r="F55" s="121"/>
      <c r="G55" s="121"/>
      <c r="H55" s="121"/>
      <c r="I55" s="121"/>
      <c r="J55" s="184"/>
      <c r="K55" s="184"/>
      <c r="L55" s="6"/>
      <c r="M55" s="6"/>
    </row>
    <row r="56" spans="1:13" x14ac:dyDescent="0.3">
      <c r="A56" s="5"/>
      <c r="B56" s="6"/>
      <c r="C56" s="8"/>
      <c r="D56" s="7"/>
      <c r="E56" s="121"/>
      <c r="F56" s="121"/>
      <c r="G56" s="121"/>
      <c r="H56" s="121"/>
      <c r="I56" s="121"/>
      <c r="J56" s="184"/>
      <c r="K56" s="184"/>
      <c r="L56" s="6"/>
      <c r="M56" s="6"/>
    </row>
    <row r="57" spans="1:13" x14ac:dyDescent="0.3">
      <c r="A57" s="5"/>
      <c r="B57" s="6"/>
      <c r="C57" s="8"/>
      <c r="D57" s="7"/>
      <c r="E57" s="121"/>
      <c r="F57" s="121"/>
      <c r="G57" s="121"/>
      <c r="H57" s="121"/>
      <c r="I57" s="121"/>
      <c r="J57" s="184"/>
      <c r="K57" s="184"/>
      <c r="L57" s="6"/>
      <c r="M57" s="6"/>
    </row>
    <row r="58" spans="1:13" x14ac:dyDescent="0.3">
      <c r="A58" s="5"/>
      <c r="B58" s="6"/>
      <c r="C58" s="8"/>
      <c r="D58" s="7"/>
      <c r="E58" s="121"/>
      <c r="F58" s="121"/>
      <c r="G58" s="121"/>
      <c r="H58" s="121"/>
      <c r="I58" s="121"/>
      <c r="J58" s="184"/>
      <c r="K58" s="184"/>
      <c r="L58" s="6"/>
      <c r="M58" s="6"/>
    </row>
    <row r="59" spans="1:13" x14ac:dyDescent="0.3">
      <c r="A59" s="5"/>
      <c r="B59" s="6"/>
      <c r="C59" s="8"/>
      <c r="D59" s="7"/>
      <c r="E59" s="121"/>
      <c r="F59" s="121"/>
      <c r="G59" s="121"/>
      <c r="H59" s="121"/>
      <c r="I59" s="121"/>
      <c r="J59" s="184"/>
      <c r="K59" s="184"/>
      <c r="L59" s="6"/>
      <c r="M59" s="6"/>
    </row>
    <row r="60" spans="1:13" s="188" customFormat="1" x14ac:dyDescent="0.3">
      <c r="A60" s="186"/>
      <c r="B60" s="187">
        <f>SUM(F60:M60)</f>
        <v>6244.3</v>
      </c>
      <c r="C60" s="107"/>
      <c r="D60" s="186">
        <f>SUM(D10:D35)</f>
        <v>6742.69</v>
      </c>
      <c r="E60" s="186">
        <f t="shared" ref="E60:M60" si="0">SUM(E10:E25)</f>
        <v>0</v>
      </c>
      <c r="F60" s="186">
        <f>SUM(F9:F25)</f>
        <v>0</v>
      </c>
      <c r="G60" s="186">
        <f t="shared" si="0"/>
        <v>0</v>
      </c>
      <c r="H60" s="186">
        <f t="shared" si="0"/>
        <v>0</v>
      </c>
      <c r="I60" s="186">
        <f t="shared" si="0"/>
        <v>0</v>
      </c>
      <c r="J60" s="186">
        <f t="shared" si="0"/>
        <v>1244.3</v>
      </c>
      <c r="K60" s="186">
        <f t="shared" si="0"/>
        <v>0</v>
      </c>
      <c r="L60" s="186">
        <f t="shared" si="0"/>
        <v>5000</v>
      </c>
      <c r="M60" s="186">
        <f t="shared" si="0"/>
        <v>0</v>
      </c>
    </row>
    <row r="61" spans="1:13" x14ac:dyDescent="0.3">
      <c r="A61" s="104"/>
      <c r="B61" s="189"/>
      <c r="C61" s="103"/>
      <c r="D61" s="186"/>
      <c r="E61" s="122"/>
      <c r="F61" s="122"/>
      <c r="G61" s="122"/>
      <c r="H61" s="122"/>
      <c r="I61" s="122"/>
      <c r="J61" s="122"/>
      <c r="K61" s="122"/>
      <c r="L61" s="6"/>
      <c r="M61" s="6"/>
    </row>
    <row r="62" spans="1:13" x14ac:dyDescent="0.3">
      <c r="A62" s="133"/>
      <c r="C62" s="130"/>
      <c r="D62" s="277"/>
      <c r="E62" s="123"/>
      <c r="F62" s="51"/>
      <c r="G62" s="51"/>
      <c r="H62" s="51"/>
      <c r="I62" s="51"/>
    </row>
    <row r="63" spans="1:13" x14ac:dyDescent="0.3">
      <c r="A63" s="133"/>
      <c r="C63" s="130"/>
      <c r="D63" s="277"/>
      <c r="E63" s="123"/>
      <c r="F63" s="51"/>
      <c r="G63" s="51"/>
      <c r="H63" s="51"/>
      <c r="I63" s="51"/>
    </row>
    <row r="64" spans="1:13" x14ac:dyDescent="0.3">
      <c r="A64" s="133"/>
      <c r="C64" s="130"/>
      <c r="D64" s="277"/>
      <c r="E64" s="123"/>
      <c r="F64" s="51"/>
      <c r="G64" s="51"/>
      <c r="H64" s="51"/>
      <c r="I64" s="51"/>
    </row>
    <row r="65" spans="1:11" x14ac:dyDescent="0.3">
      <c r="A65" s="133"/>
      <c r="C65" s="130"/>
      <c r="D65" s="277"/>
      <c r="E65" s="123"/>
      <c r="F65" s="51"/>
      <c r="G65" s="51"/>
      <c r="H65" s="51"/>
      <c r="I65" s="51"/>
    </row>
    <row r="66" spans="1:11" x14ac:dyDescent="0.3">
      <c r="A66" s="133"/>
      <c r="C66" s="130"/>
      <c r="D66" s="277"/>
      <c r="E66" s="123"/>
      <c r="F66" s="51"/>
      <c r="G66" s="51"/>
      <c r="H66" s="51"/>
      <c r="I66" s="51"/>
    </row>
    <row r="67" spans="1:11" x14ac:dyDescent="0.3">
      <c r="A67" s="133"/>
      <c r="C67" s="130"/>
      <c r="D67" s="277"/>
      <c r="E67" s="123"/>
      <c r="F67" s="51"/>
      <c r="G67" s="51"/>
      <c r="H67" s="51"/>
      <c r="I67" s="51"/>
    </row>
    <row r="68" spans="1:11" x14ac:dyDescent="0.3">
      <c r="C68" s="130"/>
      <c r="D68" s="277"/>
      <c r="E68" s="123"/>
      <c r="F68" s="51"/>
      <c r="G68" s="51"/>
      <c r="H68" s="51"/>
      <c r="I68" s="51"/>
    </row>
    <row r="69" spans="1:11" x14ac:dyDescent="0.3">
      <c r="A69" s="48"/>
      <c r="B69" s="48"/>
      <c r="C69" s="130"/>
      <c r="D69" s="277"/>
      <c r="E69" s="123"/>
      <c r="F69" s="123"/>
      <c r="G69" s="123"/>
      <c r="H69" s="123"/>
      <c r="I69" s="123"/>
      <c r="J69" s="123"/>
      <c r="K69" s="123"/>
    </row>
    <row r="70" spans="1:11" x14ac:dyDescent="0.3">
      <c r="A70" s="142"/>
      <c r="B70" s="140"/>
      <c r="C70" s="128"/>
      <c r="D70" s="279"/>
      <c r="E70" s="140"/>
      <c r="F70" s="140"/>
      <c r="G70" s="140"/>
      <c r="H70" s="140"/>
      <c r="I70" s="140"/>
      <c r="J70" s="142"/>
      <c r="K70" s="142"/>
    </row>
    <row r="71" spans="1:11" x14ac:dyDescent="0.3">
      <c r="A71" s="130"/>
      <c r="C71" s="130"/>
      <c r="D71" s="277"/>
      <c r="E71" s="123"/>
      <c r="F71" s="51"/>
      <c r="G71" s="51"/>
      <c r="H71" s="51"/>
      <c r="I71" s="51"/>
    </row>
    <row r="72" spans="1:11" x14ac:dyDescent="0.3">
      <c r="A72" s="130"/>
      <c r="C72" s="130"/>
      <c r="D72" s="277"/>
      <c r="E72" s="123"/>
      <c r="F72" s="51"/>
      <c r="G72" s="51"/>
      <c r="H72" s="51"/>
      <c r="I72" s="51"/>
    </row>
    <row r="73" spans="1:11" x14ac:dyDescent="0.3">
      <c r="A73" s="130"/>
      <c r="C73" s="130"/>
      <c r="D73" s="277"/>
      <c r="E73" s="123"/>
      <c r="F73" s="51"/>
      <c r="G73" s="51"/>
      <c r="H73" s="51"/>
      <c r="I73" s="51"/>
    </row>
    <row r="74" spans="1:11" x14ac:dyDescent="0.3">
      <c r="A74" s="53"/>
      <c r="B74" s="48"/>
      <c r="C74" s="175"/>
      <c r="D74" s="129"/>
      <c r="E74" s="130"/>
      <c r="F74" s="51"/>
      <c r="G74" s="51"/>
      <c r="H74" s="51"/>
      <c r="I74" s="51"/>
    </row>
    <row r="75" spans="1:11" x14ac:dyDescent="0.3">
      <c r="A75" s="53"/>
      <c r="B75" s="48"/>
      <c r="C75" s="130"/>
      <c r="D75" s="277"/>
      <c r="E75" s="123"/>
      <c r="F75" s="51"/>
      <c r="G75" s="51"/>
      <c r="H75" s="51"/>
      <c r="I75" s="51"/>
    </row>
    <row r="76" spans="1:11" x14ac:dyDescent="0.3">
      <c r="A76" s="53"/>
      <c r="B76" s="48"/>
      <c r="C76" s="130"/>
      <c r="D76" s="277"/>
      <c r="E76" s="123"/>
      <c r="F76" s="51"/>
      <c r="G76" s="51"/>
      <c r="H76" s="51"/>
      <c r="I76" s="51"/>
    </row>
    <row r="77" spans="1:11" x14ac:dyDescent="0.3">
      <c r="A77" s="53"/>
      <c r="B77" s="53"/>
      <c r="C77" s="128"/>
      <c r="D77" s="129"/>
      <c r="E77" s="176"/>
      <c r="F77" s="173"/>
      <c r="G77" s="173"/>
      <c r="H77" s="173"/>
      <c r="I77" s="173"/>
      <c r="J77" s="173"/>
      <c r="K77" s="173"/>
    </row>
    <row r="78" spans="1:11" x14ac:dyDescent="0.3">
      <c r="A78" s="53"/>
      <c r="B78" s="53"/>
      <c r="C78" s="128"/>
      <c r="D78" s="129"/>
      <c r="E78" s="176"/>
      <c r="F78" s="173"/>
      <c r="G78" s="173"/>
      <c r="H78" s="173"/>
      <c r="I78" s="173"/>
      <c r="J78" s="173"/>
      <c r="K78" s="173"/>
    </row>
    <row r="79" spans="1:11" x14ac:dyDescent="0.3">
      <c r="A79" s="53"/>
      <c r="B79" s="53"/>
      <c r="C79" s="130"/>
      <c r="D79" s="129"/>
      <c r="E79" s="176"/>
      <c r="F79" s="173"/>
      <c r="G79" s="173"/>
      <c r="H79" s="173"/>
      <c r="I79" s="173"/>
      <c r="J79" s="53"/>
      <c r="K79" s="53"/>
    </row>
    <row r="80" spans="1:11" x14ac:dyDescent="0.3">
      <c r="C80" s="130"/>
      <c r="D80" s="277"/>
      <c r="E80" s="123"/>
      <c r="F80" s="51"/>
      <c r="G80" s="51"/>
      <c r="H80" s="51"/>
      <c r="I80" s="51"/>
    </row>
    <row r="81" spans="1:11" x14ac:dyDescent="0.3">
      <c r="C81" s="130"/>
      <c r="D81" s="277"/>
      <c r="E81" s="123"/>
      <c r="F81" s="51"/>
      <c r="G81" s="51"/>
      <c r="H81" s="51"/>
      <c r="I81" s="51"/>
      <c r="J81" s="123"/>
      <c r="K81" s="123"/>
    </row>
    <row r="82" spans="1:11" x14ac:dyDescent="0.3">
      <c r="C82" s="130"/>
      <c r="D82" s="277"/>
      <c r="E82" s="123"/>
      <c r="F82" s="51"/>
      <c r="G82" s="51"/>
      <c r="H82" s="51"/>
      <c r="I82" s="51"/>
    </row>
    <row r="83" spans="1:11" x14ac:dyDescent="0.3">
      <c r="A83" s="131"/>
      <c r="C83" s="130"/>
      <c r="D83" s="277"/>
      <c r="E83" s="123"/>
      <c r="F83" s="51"/>
      <c r="G83" s="51"/>
      <c r="H83" s="51"/>
      <c r="I83" s="51"/>
    </row>
    <row r="84" spans="1:11" x14ac:dyDescent="0.3">
      <c r="A84" s="131"/>
      <c r="C84" s="130"/>
      <c r="D84" s="277"/>
      <c r="E84" s="123"/>
      <c r="F84" s="51"/>
      <c r="G84" s="51"/>
      <c r="H84" s="51"/>
      <c r="I84" s="51"/>
    </row>
    <row r="85" spans="1:11" x14ac:dyDescent="0.3">
      <c r="C85" s="130"/>
      <c r="D85" s="277"/>
      <c r="E85" s="123"/>
      <c r="F85" s="51"/>
      <c r="G85" s="51"/>
      <c r="H85" s="51"/>
      <c r="I85" s="51"/>
    </row>
    <row r="86" spans="1:11" x14ac:dyDescent="0.3">
      <c r="A86" s="131"/>
      <c r="C86" s="130"/>
      <c r="D86" s="277"/>
      <c r="E86" s="123"/>
      <c r="F86" s="51"/>
      <c r="G86" s="51"/>
      <c r="H86" s="51"/>
      <c r="I86" s="51"/>
    </row>
    <row r="87" spans="1:11" x14ac:dyDescent="0.3">
      <c r="C87" s="130"/>
      <c r="D87" s="277"/>
      <c r="E87" s="123"/>
      <c r="F87" s="51"/>
      <c r="G87" s="51"/>
      <c r="H87" s="51"/>
      <c r="I87" s="51"/>
    </row>
    <row r="88" spans="1:11" x14ac:dyDescent="0.3">
      <c r="C88" s="130"/>
      <c r="D88" s="277"/>
      <c r="E88" s="123"/>
      <c r="F88" s="51"/>
      <c r="G88" s="51"/>
      <c r="H88" s="51"/>
      <c r="I88" s="51"/>
    </row>
    <row r="89" spans="1:11" x14ac:dyDescent="0.3">
      <c r="C89" s="130"/>
      <c r="D89" s="277"/>
      <c r="E89" s="123"/>
      <c r="F89" s="51"/>
      <c r="G89" s="51"/>
      <c r="H89" s="51"/>
      <c r="I89" s="51"/>
    </row>
    <row r="90" spans="1:11" x14ac:dyDescent="0.3">
      <c r="A90" s="131"/>
      <c r="C90" s="130"/>
      <c r="D90" s="277"/>
      <c r="E90" s="123"/>
      <c r="F90" s="51"/>
      <c r="G90" s="51"/>
      <c r="H90" s="51"/>
      <c r="I90" s="51"/>
    </row>
    <row r="91" spans="1:11" x14ac:dyDescent="0.3">
      <c r="C91" s="130"/>
      <c r="D91" s="277"/>
      <c r="E91" s="123"/>
      <c r="F91" s="51"/>
      <c r="G91" s="51"/>
      <c r="H91" s="51"/>
      <c r="I91" s="51"/>
    </row>
    <row r="92" spans="1:11" x14ac:dyDescent="0.3">
      <c r="C92" s="130"/>
      <c r="D92" s="277"/>
      <c r="E92" s="123"/>
      <c r="F92" s="51"/>
      <c r="G92" s="51"/>
      <c r="H92" s="51"/>
      <c r="I92" s="51"/>
    </row>
    <row r="93" spans="1:11" x14ac:dyDescent="0.3">
      <c r="A93" s="131"/>
      <c r="C93" s="130"/>
      <c r="D93" s="277"/>
      <c r="E93" s="123"/>
      <c r="F93" s="51"/>
      <c r="G93" s="51"/>
      <c r="H93" s="51"/>
      <c r="I93" s="51"/>
    </row>
    <row r="94" spans="1:11" x14ac:dyDescent="0.3">
      <c r="C94" s="130"/>
      <c r="D94" s="277"/>
      <c r="E94" s="123"/>
      <c r="F94" s="51"/>
      <c r="G94" s="51"/>
      <c r="H94" s="51"/>
      <c r="I94" s="51"/>
    </row>
    <row r="95" spans="1:11" x14ac:dyDescent="0.3">
      <c r="C95" s="130"/>
      <c r="D95" s="277"/>
      <c r="E95" s="123"/>
      <c r="F95" s="51"/>
      <c r="G95" s="51"/>
      <c r="H95" s="51"/>
      <c r="I95" s="51"/>
    </row>
    <row r="96" spans="1:11" x14ac:dyDescent="0.3">
      <c r="C96" s="130"/>
      <c r="D96" s="277"/>
      <c r="E96" s="123"/>
      <c r="F96" s="51"/>
      <c r="G96" s="51"/>
      <c r="H96" s="51"/>
      <c r="I96" s="51"/>
    </row>
    <row r="97" spans="1:11" x14ac:dyDescent="0.3">
      <c r="C97" s="130"/>
      <c r="D97" s="277"/>
      <c r="E97" s="123"/>
      <c r="F97" s="51"/>
      <c r="G97" s="51"/>
      <c r="H97" s="51"/>
      <c r="I97" s="51"/>
    </row>
    <row r="98" spans="1:11" x14ac:dyDescent="0.3">
      <c r="C98" s="130"/>
      <c r="D98" s="277"/>
      <c r="E98" s="123"/>
      <c r="F98" s="51"/>
      <c r="G98" s="51"/>
      <c r="H98" s="51"/>
      <c r="I98" s="51"/>
    </row>
    <row r="99" spans="1:11" x14ac:dyDescent="0.3">
      <c r="C99" s="130"/>
      <c r="D99" s="277"/>
      <c r="E99" s="123"/>
      <c r="F99" s="51"/>
      <c r="G99" s="51"/>
      <c r="H99" s="51"/>
      <c r="I99" s="51"/>
    </row>
    <row r="100" spans="1:11" x14ac:dyDescent="0.3">
      <c r="C100" s="130"/>
      <c r="D100" s="277"/>
      <c r="E100" s="123"/>
      <c r="F100" s="51"/>
      <c r="G100" s="51"/>
      <c r="H100" s="51"/>
      <c r="I100" s="51"/>
    </row>
    <row r="101" spans="1:11" x14ac:dyDescent="0.3">
      <c r="C101" s="130"/>
      <c r="D101" s="277"/>
      <c r="E101" s="123"/>
      <c r="F101" s="51"/>
      <c r="G101" s="51"/>
      <c r="H101" s="51"/>
      <c r="I101" s="51"/>
    </row>
    <row r="102" spans="1:11" x14ac:dyDescent="0.3">
      <c r="C102" s="130"/>
      <c r="D102" s="277"/>
      <c r="E102" s="123"/>
      <c r="F102" s="51"/>
      <c r="G102" s="51"/>
      <c r="H102" s="51"/>
      <c r="I102" s="51"/>
    </row>
    <row r="103" spans="1:11" x14ac:dyDescent="0.3">
      <c r="C103" s="130"/>
      <c r="D103" s="277"/>
      <c r="E103" s="123"/>
      <c r="F103" s="51"/>
      <c r="G103" s="51"/>
      <c r="H103" s="51"/>
      <c r="I103" s="51"/>
    </row>
    <row r="104" spans="1:11" x14ac:dyDescent="0.3">
      <c r="C104" s="130"/>
      <c r="D104" s="277"/>
      <c r="E104" s="123"/>
      <c r="F104" s="51"/>
      <c r="G104" s="51"/>
      <c r="H104" s="51"/>
      <c r="I104" s="51"/>
    </row>
    <row r="105" spans="1:11" x14ac:dyDescent="0.3">
      <c r="C105" s="130"/>
      <c r="D105" s="277"/>
      <c r="E105" s="123"/>
      <c r="F105" s="51"/>
      <c r="G105" s="51"/>
      <c r="H105" s="51"/>
      <c r="I105" s="51"/>
    </row>
    <row r="106" spans="1:11" x14ac:dyDescent="0.3">
      <c r="A106" s="48"/>
      <c r="B106" s="48"/>
      <c r="C106" s="130"/>
      <c r="D106" s="277"/>
      <c r="E106" s="123"/>
      <c r="F106" s="123"/>
      <c r="G106" s="123"/>
      <c r="H106" s="123"/>
      <c r="I106" s="123"/>
      <c r="J106" s="123"/>
      <c r="K106" s="123"/>
    </row>
    <row r="107" spans="1:11" x14ac:dyDescent="0.3">
      <c r="A107" s="145"/>
      <c r="B107" s="140"/>
      <c r="C107" s="128"/>
      <c r="D107" s="280"/>
      <c r="E107" s="135"/>
      <c r="F107" s="135"/>
      <c r="G107" s="135"/>
      <c r="H107" s="135"/>
      <c r="I107" s="135"/>
      <c r="J107" s="145"/>
      <c r="K107" s="145"/>
    </row>
    <row r="108" spans="1:11" x14ac:dyDescent="0.3">
      <c r="A108" s="145"/>
      <c r="B108" s="135"/>
      <c r="C108" s="128"/>
      <c r="D108" s="280"/>
      <c r="E108" s="135"/>
      <c r="F108" s="135"/>
      <c r="G108" s="135"/>
      <c r="H108" s="135"/>
      <c r="I108" s="135"/>
      <c r="J108" s="145"/>
      <c r="K108" s="145"/>
    </row>
    <row r="109" spans="1:11" x14ac:dyDescent="0.3">
      <c r="A109" s="48"/>
      <c r="B109" s="48"/>
      <c r="C109" s="130"/>
      <c r="D109" s="277"/>
      <c r="E109" s="123"/>
      <c r="F109" s="123"/>
      <c r="G109" s="123"/>
      <c r="H109" s="123"/>
      <c r="I109" s="123"/>
      <c r="J109" s="48"/>
      <c r="K109" s="48"/>
    </row>
    <row r="110" spans="1:11" x14ac:dyDescent="0.3">
      <c r="A110" s="48"/>
      <c r="B110" s="48"/>
      <c r="C110" s="130"/>
      <c r="D110" s="277"/>
      <c r="E110" s="123"/>
      <c r="F110" s="123"/>
      <c r="G110" s="123"/>
      <c r="H110" s="123"/>
      <c r="I110" s="123"/>
      <c r="J110" s="48"/>
      <c r="K110" s="48"/>
    </row>
    <row r="111" spans="1:11" x14ac:dyDescent="0.3">
      <c r="A111" s="48"/>
      <c r="B111" s="48"/>
      <c r="C111" s="130"/>
      <c r="D111" s="277"/>
      <c r="E111" s="123"/>
      <c r="F111" s="123"/>
      <c r="G111" s="123"/>
      <c r="H111" s="123"/>
      <c r="I111" s="123"/>
      <c r="J111" s="48"/>
      <c r="K111" s="48"/>
    </row>
    <row r="112" spans="1:11" x14ac:dyDescent="0.3">
      <c r="A112" s="53"/>
      <c r="B112" s="48"/>
      <c r="C112" s="175"/>
      <c r="D112" s="129"/>
      <c r="E112" s="130"/>
      <c r="F112" s="51"/>
      <c r="G112" s="51"/>
      <c r="H112" s="51"/>
      <c r="I112" s="51"/>
    </row>
    <row r="113" spans="1:11" x14ac:dyDescent="0.3">
      <c r="C113" s="130"/>
      <c r="D113" s="277"/>
      <c r="E113" s="123"/>
      <c r="F113" s="51"/>
      <c r="G113" s="51"/>
      <c r="H113" s="51"/>
      <c r="I113" s="51"/>
    </row>
    <row r="114" spans="1:11" x14ac:dyDescent="0.3">
      <c r="B114" s="48"/>
      <c r="C114" s="130"/>
      <c r="D114" s="277"/>
      <c r="E114" s="123"/>
      <c r="F114" s="51"/>
      <c r="G114" s="51"/>
      <c r="H114" s="51"/>
      <c r="I114" s="51"/>
    </row>
    <row r="115" spans="1:11" x14ac:dyDescent="0.3">
      <c r="A115" s="53"/>
      <c r="B115" s="53"/>
      <c r="C115" s="128"/>
      <c r="D115" s="129"/>
      <c r="E115" s="176"/>
      <c r="F115" s="173"/>
      <c r="G115" s="173"/>
      <c r="H115" s="51"/>
      <c r="I115" s="51"/>
      <c r="J115" s="173"/>
      <c r="K115" s="173"/>
    </row>
    <row r="116" spans="1:11" x14ac:dyDescent="0.3">
      <c r="A116" s="53"/>
      <c r="B116" s="53"/>
      <c r="C116" s="128"/>
      <c r="D116" s="129"/>
      <c r="E116" s="176"/>
      <c r="F116" s="173"/>
      <c r="G116" s="173"/>
      <c r="H116" s="173"/>
      <c r="I116" s="173"/>
      <c r="J116" s="173"/>
      <c r="K116" s="173"/>
    </row>
    <row r="117" spans="1:11" x14ac:dyDescent="0.3">
      <c r="A117" s="53"/>
      <c r="B117" s="53"/>
      <c r="C117" s="130"/>
      <c r="D117" s="129"/>
      <c r="E117" s="176"/>
      <c r="F117" s="173"/>
      <c r="G117" s="173"/>
      <c r="H117" s="173"/>
      <c r="I117" s="173"/>
      <c r="J117" s="53"/>
      <c r="K117" s="53"/>
    </row>
    <row r="118" spans="1:11" x14ac:dyDescent="0.3">
      <c r="C118" s="130"/>
      <c r="D118" s="277"/>
      <c r="E118" s="123"/>
      <c r="F118" s="51"/>
      <c r="G118" s="51"/>
      <c r="H118" s="51"/>
      <c r="I118" s="51"/>
    </row>
    <row r="119" spans="1:11" x14ac:dyDescent="0.3">
      <c r="C119" s="130"/>
      <c r="D119" s="277"/>
      <c r="E119" s="123"/>
      <c r="F119" s="51"/>
      <c r="G119" s="51"/>
      <c r="H119" s="51"/>
      <c r="I119" s="51"/>
      <c r="J119" s="123"/>
      <c r="K119" s="123"/>
    </row>
    <row r="120" spans="1:11" x14ac:dyDescent="0.3">
      <c r="C120" s="130"/>
      <c r="D120" s="277"/>
      <c r="E120" s="123"/>
      <c r="F120" s="51"/>
      <c r="G120" s="51"/>
      <c r="H120" s="51"/>
      <c r="I120" s="51"/>
    </row>
    <row r="121" spans="1:11" x14ac:dyDescent="0.3">
      <c r="A121" s="133"/>
      <c r="C121" s="130"/>
      <c r="D121" s="277"/>
      <c r="E121" s="123"/>
      <c r="F121" s="51"/>
      <c r="G121" s="51"/>
      <c r="H121" s="51"/>
      <c r="I121" s="51"/>
    </row>
    <row r="122" spans="1:11" x14ac:dyDescent="0.3">
      <c r="A122" s="133"/>
      <c r="C122" s="130"/>
      <c r="D122" s="277"/>
      <c r="E122" s="123"/>
      <c r="F122" s="51"/>
      <c r="G122" s="51"/>
      <c r="H122" s="51"/>
      <c r="I122" s="51"/>
    </row>
    <row r="123" spans="1:11" x14ac:dyDescent="0.3">
      <c r="A123" s="133"/>
      <c r="C123" s="130"/>
      <c r="D123" s="277"/>
      <c r="E123" s="123"/>
      <c r="F123" s="51"/>
      <c r="G123" s="51"/>
      <c r="H123" s="51"/>
      <c r="I123" s="51"/>
    </row>
    <row r="124" spans="1:11" x14ac:dyDescent="0.3">
      <c r="A124" s="133"/>
      <c r="C124" s="130"/>
      <c r="D124" s="277"/>
      <c r="E124" s="123"/>
      <c r="F124" s="51"/>
      <c r="G124" s="51"/>
      <c r="H124" s="51"/>
      <c r="I124" s="51"/>
    </row>
    <row r="125" spans="1:11" x14ac:dyDescent="0.3">
      <c r="A125" s="133"/>
      <c r="C125" s="130"/>
      <c r="D125" s="277"/>
      <c r="E125" s="123"/>
      <c r="F125" s="51"/>
      <c r="G125" s="51"/>
      <c r="H125" s="51"/>
      <c r="I125" s="51"/>
    </row>
    <row r="126" spans="1:11" x14ac:dyDescent="0.3">
      <c r="A126" s="133"/>
      <c r="C126" s="130"/>
      <c r="D126" s="277"/>
      <c r="E126" s="123"/>
      <c r="F126" s="51"/>
      <c r="G126" s="51"/>
      <c r="H126" s="51"/>
      <c r="I126" s="51"/>
    </row>
    <row r="127" spans="1:11" x14ac:dyDescent="0.3">
      <c r="A127" s="133"/>
      <c r="C127" s="130"/>
      <c r="D127" s="277"/>
      <c r="E127" s="123"/>
      <c r="F127" s="51"/>
      <c r="G127" s="51"/>
      <c r="H127" s="51"/>
      <c r="I127" s="51"/>
    </row>
    <row r="128" spans="1:11" x14ac:dyDescent="0.3">
      <c r="A128" s="133"/>
      <c r="C128" s="130"/>
      <c r="D128" s="277"/>
      <c r="E128" s="123"/>
      <c r="F128" s="51"/>
      <c r="G128" s="51"/>
      <c r="H128" s="51"/>
      <c r="I128" s="51"/>
    </row>
    <row r="129" spans="1:9" x14ac:dyDescent="0.3">
      <c r="A129" s="133"/>
      <c r="C129" s="130"/>
      <c r="D129" s="277"/>
      <c r="E129" s="123"/>
      <c r="F129" s="51"/>
      <c r="G129" s="51"/>
      <c r="H129" s="51"/>
      <c r="I129" s="51"/>
    </row>
    <row r="130" spans="1:9" x14ac:dyDescent="0.3">
      <c r="A130" s="133"/>
      <c r="C130" s="130"/>
      <c r="D130" s="277"/>
      <c r="E130" s="123"/>
      <c r="F130" s="51"/>
      <c r="G130" s="51"/>
      <c r="H130" s="51"/>
      <c r="I130" s="51"/>
    </row>
    <row r="131" spans="1:9" x14ac:dyDescent="0.3">
      <c r="A131" s="133"/>
      <c r="C131" s="130"/>
      <c r="D131" s="277"/>
      <c r="E131" s="123"/>
      <c r="F131" s="51"/>
      <c r="G131" s="51"/>
      <c r="H131" s="51"/>
      <c r="I131" s="51"/>
    </row>
    <row r="132" spans="1:9" x14ac:dyDescent="0.3">
      <c r="A132" s="133"/>
      <c r="C132" s="130"/>
      <c r="D132" s="277"/>
      <c r="E132" s="123"/>
      <c r="F132" s="51"/>
      <c r="G132" s="51"/>
      <c r="H132" s="51"/>
      <c r="I132" s="51"/>
    </row>
    <row r="133" spans="1:9" x14ac:dyDescent="0.3">
      <c r="A133" s="133"/>
      <c r="C133" s="130"/>
      <c r="D133" s="277"/>
      <c r="E133" s="123"/>
      <c r="F133" s="51"/>
      <c r="G133" s="51"/>
      <c r="H133" s="51"/>
      <c r="I133" s="51"/>
    </row>
    <row r="134" spans="1:9" x14ac:dyDescent="0.3">
      <c r="A134" s="133"/>
      <c r="C134" s="130"/>
      <c r="D134" s="277"/>
      <c r="E134" s="123"/>
      <c r="F134" s="51"/>
      <c r="G134" s="51"/>
      <c r="H134" s="51"/>
      <c r="I134" s="51"/>
    </row>
    <row r="135" spans="1:9" x14ac:dyDescent="0.3">
      <c r="A135" s="133"/>
      <c r="C135" s="130"/>
      <c r="D135" s="277"/>
      <c r="E135" s="123"/>
      <c r="F135" s="51"/>
      <c r="G135" s="51"/>
      <c r="H135" s="51"/>
      <c r="I135" s="51"/>
    </row>
    <row r="136" spans="1:9" x14ac:dyDescent="0.3">
      <c r="C136" s="130"/>
      <c r="D136" s="277"/>
      <c r="E136" s="123"/>
      <c r="F136" s="51"/>
      <c r="G136" s="51"/>
      <c r="H136" s="51"/>
      <c r="I136" s="51"/>
    </row>
    <row r="137" spans="1:9" x14ac:dyDescent="0.3">
      <c r="C137" s="130"/>
      <c r="D137" s="277"/>
      <c r="E137" s="123"/>
      <c r="F137" s="51"/>
      <c r="G137" s="51"/>
      <c r="H137" s="51"/>
      <c r="I137" s="51"/>
    </row>
    <row r="138" spans="1:9" x14ac:dyDescent="0.3">
      <c r="C138" s="130"/>
      <c r="D138" s="277"/>
      <c r="E138" s="123"/>
      <c r="F138" s="51"/>
      <c r="G138" s="51"/>
      <c r="H138" s="51"/>
      <c r="I138" s="51"/>
    </row>
    <row r="139" spans="1:9" x14ac:dyDescent="0.3">
      <c r="C139" s="130"/>
      <c r="D139" s="277"/>
      <c r="E139" s="123"/>
      <c r="F139" s="51"/>
      <c r="G139" s="51"/>
      <c r="H139" s="51"/>
      <c r="I139" s="51"/>
    </row>
    <row r="140" spans="1:9" x14ac:dyDescent="0.3">
      <c r="A140" s="131"/>
      <c r="C140" s="130"/>
      <c r="D140" s="277"/>
      <c r="E140" s="123"/>
      <c r="F140" s="51"/>
      <c r="G140" s="51"/>
      <c r="H140" s="51"/>
      <c r="I140" s="51"/>
    </row>
    <row r="141" spans="1:9" x14ac:dyDescent="0.3">
      <c r="C141" s="130"/>
      <c r="D141" s="277"/>
      <c r="E141" s="123"/>
      <c r="F141" s="51"/>
      <c r="G141" s="51"/>
      <c r="H141" s="51"/>
      <c r="I141" s="51"/>
    </row>
    <row r="142" spans="1:9" x14ac:dyDescent="0.3">
      <c r="C142" s="130"/>
      <c r="D142" s="277"/>
      <c r="E142" s="123"/>
      <c r="F142" s="51"/>
      <c r="G142" s="51"/>
      <c r="H142" s="51"/>
      <c r="I142" s="51"/>
    </row>
    <row r="143" spans="1:9" x14ac:dyDescent="0.3">
      <c r="C143" s="130"/>
      <c r="D143" s="277"/>
      <c r="E143" s="123"/>
      <c r="F143" s="51"/>
      <c r="G143" s="51"/>
      <c r="H143" s="51"/>
      <c r="I143" s="51"/>
    </row>
    <row r="144" spans="1:9" x14ac:dyDescent="0.3">
      <c r="C144" s="130"/>
      <c r="D144" s="277"/>
      <c r="E144" s="123"/>
      <c r="F144" s="51"/>
      <c r="G144" s="51"/>
      <c r="H144" s="51"/>
      <c r="I144" s="51"/>
    </row>
    <row r="145" spans="1:11" x14ac:dyDescent="0.3">
      <c r="A145" s="48"/>
      <c r="B145" s="48"/>
      <c r="C145" s="130"/>
      <c r="D145" s="277"/>
      <c r="E145" s="123"/>
      <c r="F145" s="123"/>
      <c r="G145" s="123"/>
      <c r="H145" s="123"/>
      <c r="I145" s="123"/>
      <c r="J145" s="123"/>
      <c r="K145" s="123"/>
    </row>
    <row r="146" spans="1:11" x14ac:dyDescent="0.3">
      <c r="A146" s="145"/>
      <c r="B146" s="140"/>
      <c r="C146" s="128"/>
      <c r="D146" s="280"/>
      <c r="E146" s="135"/>
      <c r="F146" s="135"/>
      <c r="G146" s="135"/>
      <c r="H146" s="135"/>
      <c r="I146" s="135"/>
      <c r="J146" s="145"/>
      <c r="K146" s="145"/>
    </row>
    <row r="147" spans="1:11" x14ac:dyDescent="0.3">
      <c r="A147" s="145"/>
      <c r="B147" s="135"/>
      <c r="C147" s="128"/>
      <c r="D147" s="280"/>
      <c r="E147" s="135"/>
      <c r="F147" s="135"/>
      <c r="G147" s="135"/>
      <c r="H147" s="135"/>
      <c r="I147" s="135"/>
      <c r="J147" s="145"/>
      <c r="K147" s="145"/>
    </row>
    <row r="148" spans="1:11" x14ac:dyDescent="0.3">
      <c r="A148" s="48"/>
      <c r="B148" s="48"/>
      <c r="C148" s="130"/>
      <c r="D148" s="277"/>
      <c r="E148" s="123"/>
      <c r="F148" s="123"/>
      <c r="G148" s="123"/>
      <c r="H148" s="123"/>
      <c r="I148" s="123"/>
      <c r="J148" s="48"/>
      <c r="K148" s="48"/>
    </row>
    <row r="149" spans="1:11" x14ac:dyDescent="0.3">
      <c r="A149" s="53"/>
      <c r="B149" s="48"/>
      <c r="C149" s="175"/>
      <c r="D149" s="129"/>
      <c r="E149" s="130"/>
      <c r="F149" s="51"/>
      <c r="G149" s="51"/>
      <c r="H149" s="51"/>
      <c r="I149" s="51"/>
    </row>
    <row r="150" spans="1:11" x14ac:dyDescent="0.3">
      <c r="C150" s="130"/>
      <c r="D150" s="277"/>
      <c r="E150" s="123"/>
      <c r="F150" s="51"/>
      <c r="G150" s="51"/>
      <c r="H150" s="51"/>
      <c r="I150" s="51"/>
    </row>
    <row r="151" spans="1:11" x14ac:dyDescent="0.3">
      <c r="B151" s="48"/>
      <c r="C151" s="130"/>
      <c r="D151" s="277"/>
      <c r="E151" s="123"/>
      <c r="F151" s="51"/>
      <c r="G151" s="51"/>
      <c r="H151" s="51"/>
      <c r="I151" s="51"/>
    </row>
    <row r="152" spans="1:11" x14ac:dyDescent="0.3">
      <c r="A152" s="53"/>
      <c r="B152" s="53"/>
      <c r="C152" s="128"/>
      <c r="D152" s="129"/>
      <c r="E152" s="176"/>
      <c r="F152" s="173"/>
      <c r="G152" s="173"/>
      <c r="H152" s="173"/>
      <c r="I152" s="173"/>
      <c r="J152" s="173"/>
      <c r="K152" s="173"/>
    </row>
    <row r="153" spans="1:11" x14ac:dyDescent="0.3">
      <c r="A153" s="53"/>
      <c r="B153" s="53"/>
      <c r="C153" s="128"/>
      <c r="D153" s="129"/>
      <c r="E153" s="176"/>
      <c r="F153" s="173"/>
      <c r="G153" s="173"/>
      <c r="H153" s="173"/>
      <c r="I153" s="173"/>
      <c r="J153" s="173"/>
      <c r="K153" s="173"/>
    </row>
    <row r="154" spans="1:11" x14ac:dyDescent="0.3">
      <c r="A154" s="53"/>
      <c r="B154" s="53"/>
      <c r="C154" s="130"/>
      <c r="D154" s="129"/>
      <c r="E154" s="176"/>
      <c r="F154" s="173"/>
      <c r="G154" s="173"/>
      <c r="H154" s="173"/>
      <c r="I154" s="173"/>
      <c r="J154" s="53"/>
      <c r="K154" s="53"/>
    </row>
    <row r="155" spans="1:11" x14ac:dyDescent="0.3">
      <c r="A155" s="145"/>
      <c r="B155" s="135"/>
      <c r="C155" s="128"/>
      <c r="D155" s="280"/>
      <c r="E155" s="135"/>
      <c r="F155" s="135"/>
      <c r="G155" s="135"/>
      <c r="H155" s="135"/>
      <c r="I155" s="135"/>
      <c r="J155" s="145"/>
      <c r="K155" s="145"/>
    </row>
    <row r="156" spans="1:11" x14ac:dyDescent="0.3">
      <c r="A156" s="145"/>
      <c r="B156" s="135"/>
      <c r="C156" s="128"/>
      <c r="D156" s="277"/>
      <c r="E156" s="123"/>
      <c r="F156" s="51"/>
      <c r="G156" s="51"/>
      <c r="H156" s="51"/>
      <c r="I156" s="51"/>
      <c r="J156" s="145"/>
      <c r="K156" s="145"/>
    </row>
    <row r="157" spans="1:11" x14ac:dyDescent="0.3">
      <c r="A157" s="145"/>
      <c r="B157" s="135"/>
      <c r="C157" s="128"/>
      <c r="D157" s="280"/>
      <c r="E157" s="135"/>
      <c r="F157" s="135"/>
      <c r="G157" s="135"/>
      <c r="H157" s="135"/>
      <c r="I157" s="135"/>
      <c r="J157" s="145"/>
      <c r="K157" s="145"/>
    </row>
    <row r="158" spans="1:11" x14ac:dyDescent="0.3">
      <c r="A158" s="131"/>
      <c r="B158" s="51"/>
      <c r="C158" s="130"/>
      <c r="E158" s="51"/>
      <c r="F158" s="51"/>
      <c r="G158" s="51"/>
      <c r="H158" s="51"/>
      <c r="I158" s="51"/>
      <c r="J158" s="145"/>
      <c r="K158" s="145"/>
    </row>
    <row r="159" spans="1:11" x14ac:dyDescent="0.3">
      <c r="A159" s="133"/>
      <c r="B159" s="51"/>
      <c r="C159" s="130"/>
      <c r="E159" s="51"/>
      <c r="F159" s="51"/>
      <c r="G159" s="51"/>
      <c r="H159" s="51"/>
      <c r="I159" s="51"/>
      <c r="J159" s="145"/>
      <c r="K159" s="145"/>
    </row>
    <row r="160" spans="1:11" x14ac:dyDescent="0.3">
      <c r="B160" s="51"/>
      <c r="C160" s="130"/>
      <c r="E160" s="51"/>
      <c r="F160" s="51"/>
      <c r="G160" s="51"/>
      <c r="H160" s="51"/>
      <c r="I160" s="51"/>
      <c r="J160" s="145"/>
      <c r="K160" s="145"/>
    </row>
    <row r="161" spans="2:11" x14ac:dyDescent="0.3">
      <c r="B161" s="51"/>
      <c r="C161" s="130"/>
      <c r="E161" s="51"/>
      <c r="F161" s="51"/>
      <c r="G161" s="51"/>
      <c r="H161" s="51"/>
      <c r="I161" s="51"/>
      <c r="J161" s="145"/>
      <c r="K161" s="145"/>
    </row>
    <row r="162" spans="2:11" x14ac:dyDescent="0.3">
      <c r="B162" s="51"/>
      <c r="C162" s="130"/>
      <c r="E162" s="51"/>
      <c r="F162" s="51"/>
      <c r="G162" s="51"/>
      <c r="H162" s="51"/>
      <c r="I162" s="51"/>
      <c r="J162" s="145"/>
      <c r="K162" s="145"/>
    </row>
    <row r="163" spans="2:11" x14ac:dyDescent="0.3">
      <c r="B163" s="51"/>
      <c r="C163" s="130"/>
      <c r="E163" s="51"/>
      <c r="F163" s="51"/>
      <c r="G163" s="51"/>
      <c r="H163" s="51"/>
      <c r="I163" s="51"/>
      <c r="J163" s="145"/>
      <c r="K163" s="145"/>
    </row>
    <row r="164" spans="2:11" x14ac:dyDescent="0.3">
      <c r="B164" s="51"/>
      <c r="C164" s="130"/>
      <c r="E164" s="51"/>
      <c r="F164" s="51"/>
      <c r="G164" s="51"/>
      <c r="H164" s="51"/>
      <c r="I164" s="51"/>
      <c r="J164" s="145"/>
      <c r="K164" s="145"/>
    </row>
    <row r="165" spans="2:11" x14ac:dyDescent="0.3">
      <c r="B165" s="51"/>
      <c r="C165" s="130"/>
      <c r="E165" s="51"/>
      <c r="F165" s="51"/>
      <c r="G165" s="51"/>
      <c r="H165" s="51"/>
      <c r="I165" s="51"/>
      <c r="J165" s="145"/>
      <c r="K165" s="145"/>
    </row>
    <row r="166" spans="2:11" x14ac:dyDescent="0.3">
      <c r="B166" s="51"/>
      <c r="C166" s="130"/>
      <c r="E166" s="51"/>
      <c r="F166" s="51"/>
      <c r="G166" s="51"/>
      <c r="H166" s="51"/>
      <c r="I166" s="51"/>
      <c r="J166" s="145"/>
      <c r="K166" s="145"/>
    </row>
    <row r="167" spans="2:11" x14ac:dyDescent="0.3">
      <c r="B167" s="51"/>
      <c r="C167" s="130"/>
      <c r="E167" s="51"/>
      <c r="F167" s="51"/>
      <c r="G167" s="51"/>
      <c r="H167" s="51"/>
      <c r="I167" s="51"/>
      <c r="J167" s="145"/>
      <c r="K167" s="145"/>
    </row>
    <row r="168" spans="2:11" x14ac:dyDescent="0.3">
      <c r="B168" s="51"/>
      <c r="C168" s="130"/>
      <c r="E168" s="51"/>
      <c r="F168" s="51"/>
      <c r="G168" s="51"/>
      <c r="H168" s="51"/>
      <c r="I168" s="51"/>
      <c r="J168" s="145"/>
      <c r="K168" s="145"/>
    </row>
    <row r="169" spans="2:11" x14ac:dyDescent="0.3">
      <c r="B169" s="51"/>
      <c r="C169" s="130"/>
      <c r="E169" s="51"/>
      <c r="F169" s="51"/>
      <c r="G169" s="51"/>
      <c r="H169" s="51"/>
      <c r="I169" s="51"/>
      <c r="J169" s="145"/>
      <c r="K169" s="145"/>
    </row>
    <row r="170" spans="2:11" x14ac:dyDescent="0.3">
      <c r="B170" s="51"/>
      <c r="C170" s="130"/>
      <c r="E170" s="51"/>
      <c r="F170" s="51"/>
      <c r="G170" s="51"/>
      <c r="H170" s="51"/>
      <c r="I170" s="51"/>
      <c r="J170" s="145"/>
      <c r="K170" s="145"/>
    </row>
    <row r="171" spans="2:11" x14ac:dyDescent="0.3">
      <c r="B171" s="51"/>
      <c r="C171" s="130"/>
      <c r="E171" s="51"/>
      <c r="F171" s="51"/>
      <c r="G171" s="51"/>
      <c r="H171" s="51"/>
      <c r="I171" s="51"/>
      <c r="J171" s="145"/>
      <c r="K171" s="145"/>
    </row>
    <row r="172" spans="2:11" x14ac:dyDescent="0.3">
      <c r="B172" s="51"/>
      <c r="C172" s="130"/>
      <c r="E172" s="51"/>
      <c r="F172" s="51"/>
      <c r="G172" s="51"/>
      <c r="H172" s="51"/>
      <c r="I172" s="51"/>
      <c r="J172" s="145"/>
      <c r="K172" s="145"/>
    </row>
    <row r="173" spans="2:11" x14ac:dyDescent="0.3">
      <c r="B173" s="51"/>
      <c r="C173" s="130"/>
      <c r="E173" s="51"/>
      <c r="F173" s="51"/>
      <c r="G173" s="51"/>
      <c r="H173" s="51"/>
      <c r="I173" s="51"/>
      <c r="J173" s="145"/>
      <c r="K173" s="145"/>
    </row>
    <row r="174" spans="2:11" x14ac:dyDescent="0.3">
      <c r="B174" s="51"/>
      <c r="C174" s="130"/>
      <c r="E174" s="51"/>
      <c r="F174" s="51"/>
      <c r="G174" s="51"/>
      <c r="H174" s="51"/>
      <c r="I174" s="51"/>
      <c r="J174" s="145"/>
      <c r="K174" s="145"/>
    </row>
    <row r="175" spans="2:11" x14ac:dyDescent="0.3">
      <c r="B175" s="51"/>
      <c r="C175" s="130"/>
      <c r="E175" s="51"/>
      <c r="F175" s="51"/>
      <c r="G175" s="51"/>
      <c r="H175" s="51"/>
      <c r="I175" s="51"/>
      <c r="J175" s="145"/>
      <c r="K175" s="145"/>
    </row>
    <row r="176" spans="2:11" x14ac:dyDescent="0.3">
      <c r="B176" s="51"/>
      <c r="C176" s="130"/>
      <c r="E176" s="51"/>
      <c r="F176" s="51"/>
      <c r="G176" s="51"/>
      <c r="H176" s="51"/>
      <c r="I176" s="51"/>
      <c r="J176" s="145"/>
      <c r="K176" s="145"/>
    </row>
    <row r="177" spans="1:11" x14ac:dyDescent="0.3">
      <c r="B177" s="51"/>
      <c r="C177" s="130"/>
      <c r="E177" s="51"/>
      <c r="F177" s="51"/>
      <c r="G177" s="51"/>
      <c r="H177" s="51"/>
      <c r="I177" s="51"/>
      <c r="J177" s="145"/>
      <c r="K177" s="145"/>
    </row>
    <row r="178" spans="1:11" x14ac:dyDescent="0.3">
      <c r="B178" s="51"/>
      <c r="C178" s="130"/>
      <c r="E178" s="51"/>
      <c r="F178" s="51"/>
      <c r="G178" s="51"/>
      <c r="H178" s="51"/>
      <c r="I178" s="51"/>
      <c r="J178" s="145"/>
      <c r="K178" s="145"/>
    </row>
    <row r="179" spans="1:11" x14ac:dyDescent="0.3">
      <c r="B179" s="51"/>
      <c r="C179" s="130"/>
      <c r="E179" s="51"/>
      <c r="F179" s="51"/>
      <c r="G179" s="51"/>
      <c r="H179" s="51"/>
      <c r="I179" s="51"/>
      <c r="J179" s="145"/>
      <c r="K179" s="145"/>
    </row>
    <row r="180" spans="1:11" x14ac:dyDescent="0.3">
      <c r="A180" s="145"/>
      <c r="B180" s="135"/>
      <c r="C180" s="128"/>
      <c r="E180" s="51"/>
      <c r="F180" s="51"/>
      <c r="G180" s="51"/>
      <c r="H180" s="51"/>
      <c r="I180" s="51"/>
      <c r="J180" s="145"/>
      <c r="K180" s="145"/>
    </row>
    <row r="181" spans="1:11" x14ac:dyDescent="0.3">
      <c r="A181" s="145"/>
      <c r="B181" s="135"/>
      <c r="C181" s="128"/>
      <c r="E181" s="51"/>
      <c r="F181" s="51"/>
      <c r="G181" s="51"/>
      <c r="H181" s="51"/>
      <c r="I181" s="51"/>
      <c r="J181" s="145"/>
      <c r="K181" s="145"/>
    </row>
    <row r="182" spans="1:11" x14ac:dyDescent="0.3">
      <c r="A182" s="145"/>
      <c r="B182" s="135"/>
      <c r="C182" s="128"/>
      <c r="D182" s="280"/>
      <c r="E182" s="135"/>
      <c r="F182" s="135"/>
      <c r="G182" s="135"/>
      <c r="H182" s="135"/>
      <c r="I182" s="135"/>
      <c r="J182" s="145"/>
      <c r="K182" s="145"/>
    </row>
    <row r="183" spans="1:11" x14ac:dyDescent="0.3">
      <c r="A183" s="142"/>
      <c r="B183" s="48"/>
      <c r="C183" s="130"/>
      <c r="D183" s="277"/>
      <c r="E183" s="123"/>
      <c r="F183" s="123"/>
      <c r="G183" s="123"/>
      <c r="H183" s="123"/>
      <c r="I183" s="123"/>
      <c r="J183" s="142"/>
      <c r="K183" s="142"/>
    </row>
    <row r="184" spans="1:11" x14ac:dyDescent="0.3">
      <c r="A184" s="145"/>
      <c r="B184" s="140"/>
      <c r="C184" s="128"/>
      <c r="D184" s="280"/>
      <c r="E184" s="135"/>
      <c r="F184" s="135"/>
      <c r="G184" s="135"/>
      <c r="H184" s="135"/>
      <c r="I184" s="135"/>
      <c r="J184" s="145"/>
      <c r="K184" s="145"/>
    </row>
    <row r="185" spans="1:11" x14ac:dyDescent="0.3">
      <c r="A185" s="48"/>
      <c r="B185" s="48"/>
      <c r="C185" s="130"/>
      <c r="D185" s="277"/>
      <c r="E185" s="123"/>
      <c r="F185" s="123"/>
      <c r="G185" s="123"/>
      <c r="H185" s="123"/>
      <c r="I185" s="123"/>
      <c r="J185" s="48"/>
      <c r="K185" s="48"/>
    </row>
    <row r="186" spans="1:11" x14ac:dyDescent="0.3">
      <c r="A186" s="48"/>
      <c r="B186" s="48"/>
      <c r="C186" s="130"/>
      <c r="D186" s="277"/>
      <c r="E186" s="123"/>
      <c r="F186" s="123"/>
      <c r="G186" s="123"/>
      <c r="H186" s="123"/>
      <c r="I186" s="123"/>
      <c r="J186" s="48"/>
      <c r="K186" s="48"/>
    </row>
    <row r="187" spans="1:11" x14ac:dyDescent="0.3">
      <c r="A187" s="53"/>
      <c r="B187" s="48"/>
      <c r="C187" s="175"/>
      <c r="D187" s="129"/>
      <c r="E187" s="130"/>
      <c r="F187" s="51"/>
      <c r="G187" s="51"/>
      <c r="H187" s="51"/>
      <c r="I187" s="51"/>
    </row>
    <row r="188" spans="1:11" x14ac:dyDescent="0.3">
      <c r="C188" s="130"/>
      <c r="D188" s="277"/>
      <c r="E188" s="123"/>
      <c r="F188" s="51"/>
      <c r="G188" s="51"/>
      <c r="H188" s="51"/>
      <c r="I188" s="51"/>
    </row>
    <row r="189" spans="1:11" x14ac:dyDescent="0.3">
      <c r="B189" s="48"/>
      <c r="C189" s="130"/>
      <c r="D189" s="277"/>
      <c r="E189" s="123"/>
      <c r="F189" s="51"/>
      <c r="G189" s="51"/>
      <c r="H189" s="51"/>
      <c r="I189" s="51"/>
    </row>
    <row r="190" spans="1:11" x14ac:dyDescent="0.3">
      <c r="A190" s="53"/>
      <c r="B190" s="53"/>
      <c r="C190" s="128"/>
      <c r="D190" s="129"/>
      <c r="E190" s="176"/>
      <c r="F190" s="173"/>
      <c r="G190" s="173"/>
      <c r="H190" s="173"/>
      <c r="I190" s="173"/>
      <c r="J190" s="173"/>
      <c r="K190" s="173"/>
    </row>
    <row r="191" spans="1:11" x14ac:dyDescent="0.3">
      <c r="A191" s="53"/>
      <c r="B191" s="53"/>
      <c r="C191" s="128"/>
      <c r="D191" s="129"/>
      <c r="E191" s="176"/>
      <c r="F191" s="173"/>
      <c r="G191" s="173"/>
      <c r="H191" s="173"/>
      <c r="I191" s="173"/>
      <c r="J191" s="173"/>
      <c r="K191" s="173"/>
    </row>
    <row r="192" spans="1:11" x14ac:dyDescent="0.3">
      <c r="A192" s="53"/>
      <c r="B192" s="53"/>
      <c r="C192" s="130"/>
      <c r="D192" s="129"/>
      <c r="E192" s="176"/>
      <c r="F192" s="173"/>
      <c r="G192" s="173"/>
      <c r="H192" s="173"/>
      <c r="I192" s="173"/>
      <c r="J192" s="53"/>
      <c r="K192" s="53"/>
    </row>
    <row r="193" spans="1:11" x14ac:dyDescent="0.3">
      <c r="A193" s="145"/>
      <c r="B193" s="135"/>
      <c r="C193" s="128"/>
      <c r="D193" s="280"/>
      <c r="E193" s="135"/>
      <c r="F193" s="135"/>
      <c r="G193" s="135"/>
      <c r="H193" s="135"/>
      <c r="I193" s="135"/>
      <c r="J193" s="145"/>
      <c r="K193" s="145"/>
    </row>
    <row r="194" spans="1:11" x14ac:dyDescent="0.3">
      <c r="A194" s="145"/>
      <c r="B194" s="135"/>
      <c r="C194" s="128"/>
      <c r="D194" s="277"/>
      <c r="E194" s="123"/>
      <c r="F194" s="51"/>
      <c r="G194" s="51"/>
      <c r="H194" s="51"/>
      <c r="I194" s="51"/>
      <c r="J194" s="123"/>
      <c r="K194" s="123"/>
    </row>
    <row r="195" spans="1:11" x14ac:dyDescent="0.3">
      <c r="A195" s="145"/>
      <c r="B195" s="135"/>
      <c r="C195" s="128"/>
      <c r="D195" s="280"/>
      <c r="E195" s="135"/>
      <c r="F195" s="135"/>
      <c r="G195" s="135"/>
      <c r="H195" s="135"/>
      <c r="I195" s="135"/>
      <c r="J195" s="145"/>
      <c r="K195" s="145"/>
    </row>
    <row r="196" spans="1:11" x14ac:dyDescent="0.3">
      <c r="A196" s="131"/>
      <c r="B196" s="51"/>
      <c r="C196" s="130"/>
      <c r="E196" s="51"/>
      <c r="F196" s="51"/>
      <c r="G196" s="51"/>
      <c r="H196" s="51"/>
      <c r="I196" s="51"/>
      <c r="J196" s="145"/>
      <c r="K196" s="145"/>
    </row>
    <row r="197" spans="1:11" x14ac:dyDescent="0.3">
      <c r="B197" s="51"/>
      <c r="C197" s="130"/>
      <c r="E197" s="51"/>
      <c r="F197" s="51"/>
      <c r="G197" s="51"/>
      <c r="H197" s="51"/>
      <c r="I197" s="51"/>
      <c r="J197" s="145"/>
      <c r="K197" s="145"/>
    </row>
    <row r="198" spans="1:11" x14ac:dyDescent="0.3">
      <c r="B198" s="51"/>
      <c r="C198" s="130"/>
      <c r="E198" s="51"/>
      <c r="F198" s="51"/>
      <c r="G198" s="51"/>
      <c r="H198" s="51"/>
      <c r="I198" s="51"/>
      <c r="J198" s="145"/>
      <c r="K198" s="145"/>
    </row>
    <row r="199" spans="1:11" x14ac:dyDescent="0.3">
      <c r="B199" s="51"/>
      <c r="C199" s="130"/>
      <c r="E199" s="51"/>
      <c r="F199" s="51"/>
      <c r="G199" s="51"/>
      <c r="H199" s="51"/>
      <c r="I199" s="51"/>
      <c r="J199" s="145"/>
      <c r="K199" s="145"/>
    </row>
    <row r="200" spans="1:11" x14ac:dyDescent="0.3">
      <c r="A200" s="131"/>
      <c r="B200" s="51"/>
      <c r="C200" s="130"/>
      <c r="E200" s="51"/>
      <c r="F200" s="51"/>
      <c r="G200" s="51"/>
      <c r="H200" s="51"/>
      <c r="I200" s="51"/>
      <c r="J200" s="145"/>
      <c r="K200" s="145"/>
    </row>
    <row r="201" spans="1:11" x14ac:dyDescent="0.3">
      <c r="B201" s="51"/>
      <c r="C201" s="130"/>
      <c r="E201" s="51"/>
      <c r="F201" s="51"/>
      <c r="G201" s="51"/>
      <c r="H201" s="51"/>
      <c r="I201" s="51"/>
      <c r="J201" s="145"/>
      <c r="K201" s="145"/>
    </row>
    <row r="202" spans="1:11" x14ac:dyDescent="0.3">
      <c r="B202" s="51"/>
      <c r="C202" s="130"/>
      <c r="E202" s="51"/>
      <c r="F202" s="51"/>
      <c r="G202" s="51"/>
      <c r="H202" s="51"/>
      <c r="I202" s="51"/>
      <c r="J202" s="145"/>
      <c r="K202" s="145"/>
    </row>
    <row r="203" spans="1:11" x14ac:dyDescent="0.3">
      <c r="B203" s="51"/>
      <c r="C203" s="130"/>
      <c r="E203" s="51"/>
      <c r="F203" s="51"/>
      <c r="G203" s="51"/>
      <c r="H203" s="51"/>
      <c r="I203" s="51"/>
      <c r="J203" s="145"/>
      <c r="K203" s="145"/>
    </row>
    <row r="204" spans="1:11" x14ac:dyDescent="0.3">
      <c r="B204" s="51"/>
      <c r="C204" s="130"/>
      <c r="E204" s="51"/>
      <c r="F204" s="51"/>
      <c r="G204" s="51"/>
      <c r="H204" s="51"/>
      <c r="I204" s="51"/>
      <c r="J204" s="145"/>
      <c r="K204" s="145"/>
    </row>
    <row r="205" spans="1:11" x14ac:dyDescent="0.3">
      <c r="B205" s="51"/>
      <c r="C205" s="130"/>
      <c r="E205" s="51"/>
      <c r="F205" s="51"/>
      <c r="G205" s="51"/>
      <c r="H205" s="51"/>
      <c r="I205" s="51"/>
      <c r="J205" s="145"/>
      <c r="K205" s="145"/>
    </row>
    <row r="206" spans="1:11" x14ac:dyDescent="0.3">
      <c r="B206" s="51"/>
      <c r="C206" s="130"/>
      <c r="E206" s="51"/>
      <c r="F206" s="51"/>
      <c r="G206" s="51"/>
      <c r="H206" s="51"/>
      <c r="I206" s="51"/>
      <c r="J206" s="145"/>
      <c r="K206" s="145"/>
    </row>
    <row r="207" spans="1:11" x14ac:dyDescent="0.3">
      <c r="B207" s="51"/>
      <c r="C207" s="130"/>
      <c r="E207" s="51"/>
      <c r="F207" s="51"/>
      <c r="G207" s="51"/>
      <c r="H207" s="51"/>
      <c r="I207" s="51"/>
      <c r="J207" s="145"/>
      <c r="K207" s="145"/>
    </row>
    <row r="208" spans="1:11" x14ac:dyDescent="0.3">
      <c r="B208" s="51"/>
      <c r="C208" s="130"/>
      <c r="E208" s="51"/>
      <c r="F208" s="51"/>
      <c r="G208" s="51"/>
      <c r="H208" s="51"/>
      <c r="I208" s="51"/>
      <c r="J208" s="145"/>
      <c r="K208" s="145"/>
    </row>
    <row r="209" spans="1:11" x14ac:dyDescent="0.3">
      <c r="B209" s="51"/>
      <c r="C209" s="130"/>
      <c r="E209" s="51"/>
      <c r="F209" s="51"/>
      <c r="G209" s="51"/>
      <c r="H209" s="51"/>
      <c r="I209" s="51"/>
      <c r="J209" s="145"/>
      <c r="K209" s="145"/>
    </row>
    <row r="210" spans="1:11" x14ac:dyDescent="0.3">
      <c r="B210" s="51"/>
      <c r="C210" s="130"/>
      <c r="E210" s="51"/>
      <c r="F210" s="51"/>
      <c r="G210" s="51"/>
      <c r="H210" s="51"/>
      <c r="I210" s="51"/>
      <c r="J210" s="145"/>
      <c r="K210" s="145"/>
    </row>
    <row r="211" spans="1:11" x14ac:dyDescent="0.3">
      <c r="B211" s="51"/>
      <c r="C211" s="130"/>
      <c r="E211" s="51"/>
      <c r="F211" s="51"/>
      <c r="G211" s="51"/>
      <c r="H211" s="51"/>
      <c r="I211" s="51"/>
      <c r="J211" s="145"/>
      <c r="K211" s="145"/>
    </row>
    <row r="212" spans="1:11" x14ac:dyDescent="0.3">
      <c r="B212" s="51"/>
      <c r="C212" s="130"/>
      <c r="E212" s="51"/>
      <c r="F212" s="51"/>
      <c r="G212" s="51"/>
      <c r="H212" s="51"/>
      <c r="I212" s="51"/>
      <c r="J212" s="145"/>
      <c r="K212" s="145"/>
    </row>
    <row r="213" spans="1:11" x14ac:dyDescent="0.3">
      <c r="B213" s="51"/>
      <c r="C213" s="130"/>
      <c r="E213" s="51"/>
      <c r="F213" s="51"/>
      <c r="G213" s="51"/>
      <c r="H213" s="51"/>
      <c r="I213" s="51"/>
      <c r="J213" s="145"/>
      <c r="K213" s="145"/>
    </row>
    <row r="214" spans="1:11" x14ac:dyDescent="0.3">
      <c r="B214" s="51"/>
      <c r="C214" s="130"/>
      <c r="E214" s="51"/>
      <c r="F214" s="51"/>
      <c r="G214" s="51"/>
      <c r="H214" s="51"/>
      <c r="I214" s="51"/>
      <c r="J214" s="145"/>
      <c r="K214" s="145"/>
    </row>
    <row r="215" spans="1:11" x14ac:dyDescent="0.3">
      <c r="B215" s="51"/>
      <c r="C215" s="130"/>
      <c r="E215" s="51"/>
      <c r="F215" s="51"/>
      <c r="G215" s="51"/>
      <c r="H215" s="51"/>
      <c r="I215" s="51"/>
      <c r="J215" s="145"/>
      <c r="K215" s="145"/>
    </row>
    <row r="216" spans="1:11" x14ac:dyDescent="0.3">
      <c r="B216" s="51"/>
      <c r="C216" s="130"/>
      <c r="E216" s="51"/>
      <c r="F216" s="51"/>
      <c r="G216" s="51"/>
      <c r="H216" s="51"/>
      <c r="I216" s="51"/>
      <c r="J216" s="145"/>
      <c r="K216" s="145"/>
    </row>
    <row r="217" spans="1:11" x14ac:dyDescent="0.3">
      <c r="A217" s="145"/>
      <c r="B217" s="135"/>
      <c r="C217" s="128"/>
      <c r="D217" s="280"/>
      <c r="E217" s="135"/>
      <c r="F217" s="135"/>
      <c r="G217" s="135"/>
      <c r="H217" s="135"/>
      <c r="I217" s="135"/>
      <c r="J217" s="145"/>
      <c r="K217" s="145"/>
    </row>
    <row r="218" spans="1:11" x14ac:dyDescent="0.3">
      <c r="A218" s="145"/>
      <c r="B218" s="135"/>
      <c r="C218" s="128"/>
      <c r="D218" s="280"/>
      <c r="E218" s="135"/>
      <c r="F218" s="135"/>
      <c r="G218" s="135"/>
      <c r="H218" s="135"/>
      <c r="I218" s="135"/>
      <c r="J218" s="145"/>
      <c r="K218" s="145"/>
    </row>
    <row r="219" spans="1:11" x14ac:dyDescent="0.3">
      <c r="A219" s="145"/>
      <c r="B219" s="135"/>
      <c r="C219" s="128"/>
      <c r="D219" s="280"/>
      <c r="E219" s="135"/>
      <c r="F219" s="135"/>
      <c r="G219" s="135"/>
      <c r="H219" s="135"/>
      <c r="I219" s="135"/>
      <c r="J219" s="145"/>
      <c r="K219" s="145"/>
    </row>
    <row r="220" spans="1:11" x14ac:dyDescent="0.3">
      <c r="A220" s="145"/>
      <c r="B220" s="135"/>
      <c r="C220" s="128"/>
      <c r="D220" s="280"/>
      <c r="E220" s="135"/>
      <c r="F220" s="135"/>
      <c r="G220" s="135"/>
      <c r="H220" s="135"/>
      <c r="I220" s="135"/>
      <c r="J220" s="145"/>
      <c r="K220" s="145"/>
    </row>
    <row r="221" spans="1:11" x14ac:dyDescent="0.3">
      <c r="A221" s="145"/>
      <c r="B221" s="135"/>
      <c r="C221" s="128"/>
      <c r="D221" s="280"/>
      <c r="E221" s="135"/>
      <c r="F221" s="135"/>
      <c r="G221" s="135"/>
      <c r="H221" s="135"/>
      <c r="I221" s="135"/>
      <c r="J221" s="145"/>
      <c r="K221" s="145"/>
    </row>
    <row r="222" spans="1:11" x14ac:dyDescent="0.3">
      <c r="A222" s="142"/>
      <c r="B222" s="48"/>
      <c r="C222" s="130"/>
      <c r="D222" s="277"/>
      <c r="E222" s="123"/>
      <c r="F222" s="123"/>
      <c r="G222" s="123"/>
      <c r="H222" s="123"/>
      <c r="I222" s="123"/>
      <c r="J222" s="142"/>
      <c r="K222" s="142"/>
    </row>
    <row r="223" spans="1:11" x14ac:dyDescent="0.3">
      <c r="A223" s="145"/>
      <c r="B223" s="140"/>
      <c r="C223" s="128"/>
      <c r="D223" s="280"/>
      <c r="E223" s="135"/>
      <c r="F223" s="135"/>
      <c r="G223" s="135"/>
      <c r="H223" s="135"/>
      <c r="I223" s="135"/>
      <c r="J223" s="145"/>
      <c r="K223" s="145"/>
    </row>
    <row r="224" spans="1:11" x14ac:dyDescent="0.3">
      <c r="A224" s="48"/>
      <c r="B224" s="48"/>
      <c r="C224" s="130"/>
      <c r="D224" s="277"/>
      <c r="E224" s="123"/>
      <c r="F224" s="123"/>
      <c r="G224" s="123"/>
      <c r="H224" s="123"/>
      <c r="I224" s="123"/>
      <c r="J224" s="48"/>
      <c r="K224" s="48"/>
    </row>
    <row r="225" spans="1:11" x14ac:dyDescent="0.3">
      <c r="A225" s="53"/>
      <c r="B225" s="48"/>
      <c r="C225" s="175"/>
      <c r="D225" s="129"/>
      <c r="E225" s="130"/>
      <c r="F225" s="51"/>
      <c r="G225" s="51"/>
      <c r="H225" s="51"/>
      <c r="I225" s="51"/>
    </row>
    <row r="226" spans="1:11" x14ac:dyDescent="0.3">
      <c r="C226" s="130"/>
      <c r="D226" s="277"/>
      <c r="E226" s="123"/>
      <c r="F226" s="51"/>
      <c r="G226" s="51"/>
      <c r="H226" s="51"/>
      <c r="I226" s="51"/>
    </row>
    <row r="227" spans="1:11" x14ac:dyDescent="0.3">
      <c r="B227" s="48"/>
      <c r="C227" s="130"/>
      <c r="D227" s="277"/>
      <c r="E227" s="123"/>
      <c r="F227" s="51"/>
      <c r="G227" s="51"/>
      <c r="H227" s="51"/>
      <c r="I227" s="51"/>
    </row>
    <row r="228" spans="1:11" x14ac:dyDescent="0.3">
      <c r="A228" s="53"/>
      <c r="B228" s="53"/>
      <c r="C228" s="128"/>
      <c r="D228" s="129"/>
      <c r="E228" s="176"/>
      <c r="F228" s="173"/>
      <c r="G228" s="173"/>
      <c r="H228" s="173"/>
      <c r="I228" s="173"/>
      <c r="J228" s="173"/>
      <c r="K228" s="173"/>
    </row>
    <row r="229" spans="1:11" x14ac:dyDescent="0.3">
      <c r="A229" s="53"/>
      <c r="B229" s="53"/>
      <c r="C229" s="128"/>
      <c r="D229" s="129"/>
      <c r="E229" s="176"/>
      <c r="F229" s="173"/>
      <c r="G229" s="173"/>
      <c r="H229" s="173"/>
      <c r="I229" s="173"/>
      <c r="J229" s="173"/>
      <c r="K229" s="173"/>
    </row>
    <row r="230" spans="1:11" x14ac:dyDescent="0.3">
      <c r="A230" s="53"/>
      <c r="B230" s="53"/>
      <c r="C230" s="130"/>
      <c r="D230" s="129"/>
      <c r="E230" s="176"/>
      <c r="F230" s="173"/>
      <c r="G230" s="173"/>
      <c r="H230" s="173"/>
      <c r="I230" s="173"/>
      <c r="J230" s="53"/>
      <c r="K230" s="53"/>
    </row>
    <row r="231" spans="1:11" x14ac:dyDescent="0.3">
      <c r="A231" s="145"/>
      <c r="B231" s="135"/>
      <c r="C231" s="128"/>
      <c r="D231" s="280"/>
      <c r="E231" s="135"/>
      <c r="F231" s="135"/>
      <c r="G231" s="135"/>
      <c r="H231" s="135"/>
      <c r="I231" s="135"/>
      <c r="J231" s="145"/>
      <c r="K231" s="145"/>
    </row>
    <row r="232" spans="1:11" x14ac:dyDescent="0.3">
      <c r="A232" s="145"/>
      <c r="B232" s="135"/>
      <c r="C232" s="128"/>
      <c r="D232" s="277"/>
      <c r="E232" s="123"/>
      <c r="F232" s="51"/>
      <c r="G232" s="51"/>
      <c r="H232" s="51"/>
      <c r="I232" s="51"/>
      <c r="J232" s="51"/>
      <c r="K232" s="51"/>
    </row>
    <row r="233" spans="1:11" x14ac:dyDescent="0.3">
      <c r="A233" s="133"/>
      <c r="B233" s="51"/>
      <c r="C233" s="130"/>
      <c r="E233" s="51"/>
      <c r="F233" s="51"/>
      <c r="G233" s="51"/>
      <c r="H233" s="51"/>
      <c r="I233" s="51"/>
      <c r="J233" s="145"/>
      <c r="K233" s="145"/>
    </row>
    <row r="234" spans="1:11" x14ac:dyDescent="0.3">
      <c r="A234" s="133"/>
      <c r="B234" s="51"/>
      <c r="C234" s="130"/>
      <c r="E234" s="51"/>
      <c r="F234" s="51"/>
      <c r="G234" s="51"/>
      <c r="H234" s="51"/>
      <c r="I234" s="51"/>
    </row>
    <row r="235" spans="1:11" x14ac:dyDescent="0.3">
      <c r="A235" s="133"/>
      <c r="B235" s="51"/>
      <c r="C235" s="130"/>
      <c r="E235" s="51"/>
      <c r="F235" s="51"/>
      <c r="G235" s="51"/>
      <c r="H235" s="51"/>
      <c r="I235" s="51"/>
    </row>
    <row r="236" spans="1:11" x14ac:dyDescent="0.3">
      <c r="B236" s="51"/>
      <c r="C236" s="130"/>
      <c r="E236" s="51"/>
      <c r="F236" s="51"/>
      <c r="G236" s="51"/>
      <c r="H236" s="51"/>
      <c r="I236" s="51"/>
    </row>
    <row r="237" spans="1:11" x14ac:dyDescent="0.3">
      <c r="B237" s="51"/>
      <c r="C237" s="130"/>
      <c r="E237" s="51"/>
      <c r="F237" s="51"/>
      <c r="G237" s="51"/>
      <c r="H237" s="51"/>
      <c r="I237" s="51"/>
    </row>
    <row r="238" spans="1:11" x14ac:dyDescent="0.3">
      <c r="B238" s="51"/>
      <c r="C238" s="130"/>
      <c r="E238" s="51"/>
      <c r="F238" s="51"/>
      <c r="G238" s="51"/>
      <c r="H238" s="51"/>
      <c r="I238" s="51"/>
    </row>
    <row r="239" spans="1:11" x14ac:dyDescent="0.3">
      <c r="B239" s="51"/>
      <c r="C239" s="130"/>
      <c r="E239" s="51"/>
      <c r="F239" s="51"/>
      <c r="G239" s="51"/>
      <c r="H239" s="51"/>
      <c r="I239" s="51"/>
    </row>
    <row r="240" spans="1:11" x14ac:dyDescent="0.3">
      <c r="B240" s="51"/>
      <c r="C240" s="130"/>
      <c r="E240" s="51"/>
      <c r="F240" s="51"/>
      <c r="G240" s="51"/>
      <c r="H240" s="51"/>
      <c r="I240" s="51"/>
    </row>
    <row r="241" spans="2:9" x14ac:dyDescent="0.3">
      <c r="B241" s="51"/>
      <c r="C241" s="130"/>
      <c r="E241" s="51"/>
      <c r="F241" s="51"/>
      <c r="G241" s="51"/>
      <c r="H241" s="51"/>
      <c r="I241" s="51"/>
    </row>
    <row r="242" spans="2:9" x14ac:dyDescent="0.3">
      <c r="B242" s="51"/>
      <c r="C242" s="130"/>
      <c r="E242" s="51"/>
      <c r="F242" s="51"/>
      <c r="G242" s="51"/>
      <c r="H242" s="51"/>
      <c r="I242" s="51"/>
    </row>
    <row r="243" spans="2:9" x14ac:dyDescent="0.3">
      <c r="B243" s="51"/>
      <c r="C243" s="130"/>
      <c r="E243" s="51"/>
      <c r="F243" s="51"/>
      <c r="G243" s="51"/>
      <c r="H243" s="51"/>
      <c r="I243" s="51"/>
    </row>
    <row r="244" spans="2:9" x14ac:dyDescent="0.3">
      <c r="B244" s="51"/>
      <c r="C244" s="130"/>
      <c r="E244" s="51"/>
      <c r="F244" s="51"/>
      <c r="G244" s="51"/>
      <c r="H244" s="51"/>
      <c r="I244" s="51"/>
    </row>
    <row r="245" spans="2:9" x14ac:dyDescent="0.3">
      <c r="B245" s="51"/>
      <c r="C245" s="130"/>
      <c r="E245" s="51"/>
      <c r="F245" s="51"/>
      <c r="G245" s="51"/>
      <c r="H245" s="51"/>
      <c r="I245" s="51"/>
    </row>
    <row r="246" spans="2:9" x14ac:dyDescent="0.3">
      <c r="B246" s="51"/>
      <c r="C246" s="130"/>
      <c r="E246" s="51"/>
      <c r="F246" s="51"/>
      <c r="G246" s="51"/>
      <c r="H246" s="51"/>
      <c r="I246" s="51"/>
    </row>
    <row r="247" spans="2:9" x14ac:dyDescent="0.3">
      <c r="B247" s="51"/>
      <c r="C247" s="130"/>
      <c r="E247" s="51"/>
      <c r="F247" s="51"/>
      <c r="G247" s="51"/>
      <c r="H247" s="51"/>
      <c r="I247" s="51"/>
    </row>
    <row r="248" spans="2:9" x14ac:dyDescent="0.3">
      <c r="B248" s="51"/>
      <c r="C248" s="130"/>
      <c r="E248" s="51"/>
      <c r="F248" s="51"/>
      <c r="G248" s="51"/>
      <c r="H248" s="51"/>
      <c r="I248" s="51"/>
    </row>
    <row r="249" spans="2:9" x14ac:dyDescent="0.3">
      <c r="B249" s="51"/>
      <c r="C249" s="130"/>
      <c r="E249" s="51"/>
      <c r="F249" s="51"/>
      <c r="G249" s="51"/>
      <c r="H249" s="51"/>
      <c r="I249" s="51"/>
    </row>
    <row r="250" spans="2:9" x14ac:dyDescent="0.3">
      <c r="B250" s="51"/>
      <c r="C250" s="130"/>
      <c r="E250" s="51"/>
      <c r="F250" s="51"/>
      <c r="G250" s="51"/>
      <c r="H250" s="51"/>
      <c r="I250" s="51"/>
    </row>
    <row r="251" spans="2:9" x14ac:dyDescent="0.3">
      <c r="B251" s="51"/>
      <c r="C251" s="130"/>
      <c r="E251" s="51"/>
      <c r="F251" s="51"/>
      <c r="G251" s="51"/>
      <c r="H251" s="51"/>
      <c r="I251" s="51"/>
    </row>
    <row r="252" spans="2:9" x14ac:dyDescent="0.3">
      <c r="B252" s="51"/>
      <c r="C252" s="130"/>
      <c r="E252" s="51"/>
      <c r="F252" s="51"/>
      <c r="G252" s="51"/>
      <c r="H252" s="51"/>
      <c r="I252" s="51"/>
    </row>
    <row r="253" spans="2:9" x14ac:dyDescent="0.3">
      <c r="B253" s="51"/>
      <c r="C253" s="130"/>
      <c r="E253" s="51"/>
      <c r="F253" s="51"/>
      <c r="G253" s="51"/>
      <c r="H253" s="51"/>
      <c r="I253" s="51"/>
    </row>
    <row r="254" spans="2:9" x14ac:dyDescent="0.3">
      <c r="B254" s="51"/>
      <c r="C254" s="130"/>
      <c r="E254" s="51"/>
      <c r="F254" s="51"/>
      <c r="G254" s="51"/>
      <c r="H254" s="51"/>
      <c r="I254" s="51"/>
    </row>
    <row r="255" spans="2:9" x14ac:dyDescent="0.3">
      <c r="B255" s="51"/>
      <c r="C255" s="130"/>
      <c r="E255" s="51"/>
      <c r="F255" s="51"/>
      <c r="G255" s="51"/>
      <c r="H255" s="51"/>
      <c r="I255" s="51"/>
    </row>
    <row r="256" spans="2:9" x14ac:dyDescent="0.3">
      <c r="B256" s="51"/>
      <c r="C256" s="130"/>
      <c r="E256" s="51"/>
      <c r="F256" s="51"/>
      <c r="G256" s="51"/>
      <c r="H256" s="51"/>
      <c r="I256" s="51"/>
    </row>
    <row r="257" spans="1:11" x14ac:dyDescent="0.3">
      <c r="B257" s="51"/>
      <c r="C257" s="130"/>
      <c r="E257" s="51"/>
      <c r="F257" s="51"/>
      <c r="G257" s="51"/>
      <c r="H257" s="51"/>
      <c r="I257" s="51"/>
    </row>
    <row r="258" spans="1:11" x14ac:dyDescent="0.3">
      <c r="B258" s="51"/>
      <c r="C258" s="130"/>
      <c r="E258" s="51"/>
      <c r="F258" s="51"/>
      <c r="G258" s="51"/>
      <c r="H258" s="51"/>
      <c r="I258" s="51"/>
    </row>
    <row r="259" spans="1:11" x14ac:dyDescent="0.3">
      <c r="A259" s="145"/>
      <c r="B259" s="135"/>
      <c r="C259" s="128"/>
      <c r="D259" s="280"/>
      <c r="E259" s="135"/>
      <c r="F259" s="135"/>
      <c r="G259" s="135"/>
      <c r="H259" s="135"/>
      <c r="I259" s="135"/>
      <c r="J259" s="145"/>
      <c r="K259" s="145"/>
    </row>
    <row r="260" spans="1:11" x14ac:dyDescent="0.3">
      <c r="A260" s="142"/>
      <c r="B260" s="48"/>
      <c r="C260" s="130"/>
      <c r="D260" s="277"/>
      <c r="E260" s="123"/>
      <c r="F260" s="123"/>
      <c r="G260" s="123"/>
      <c r="H260" s="123"/>
      <c r="I260" s="123"/>
      <c r="J260" s="123"/>
      <c r="K260" s="123"/>
    </row>
    <row r="261" spans="1:11" x14ac:dyDescent="0.3">
      <c r="A261" s="145"/>
      <c r="B261" s="135"/>
      <c r="C261" s="128"/>
      <c r="D261" s="280"/>
      <c r="E261" s="135"/>
      <c r="F261" s="135"/>
      <c r="G261" s="135"/>
      <c r="H261" s="135"/>
      <c r="I261" s="135"/>
      <c r="J261" s="145"/>
      <c r="K261" s="145"/>
    </row>
    <row r="262" spans="1:11" x14ac:dyDescent="0.3">
      <c r="A262" s="145"/>
      <c r="B262" s="135"/>
      <c r="C262" s="128"/>
      <c r="D262" s="280"/>
      <c r="E262" s="135"/>
      <c r="F262" s="135"/>
      <c r="G262" s="135"/>
      <c r="H262" s="135"/>
      <c r="I262" s="135"/>
      <c r="J262" s="145"/>
      <c r="K262" s="145"/>
    </row>
    <row r="263" spans="1:11" x14ac:dyDescent="0.3">
      <c r="A263" s="48"/>
      <c r="B263" s="48"/>
      <c r="C263" s="130"/>
      <c r="D263" s="277"/>
      <c r="E263" s="123"/>
      <c r="F263" s="123"/>
      <c r="G263" s="123"/>
      <c r="H263" s="123"/>
      <c r="I263" s="123"/>
      <c r="J263" s="48"/>
      <c r="K263" s="48"/>
    </row>
    <row r="264" spans="1:11" x14ac:dyDescent="0.3">
      <c r="A264" s="53"/>
      <c r="B264" s="48"/>
      <c r="C264" s="175"/>
      <c r="D264" s="129"/>
      <c r="E264" s="130"/>
      <c r="F264" s="51"/>
      <c r="G264" s="51"/>
      <c r="H264" s="51"/>
      <c r="I264" s="51"/>
    </row>
    <row r="265" spans="1:11" x14ac:dyDescent="0.3">
      <c r="C265" s="130"/>
      <c r="D265" s="277"/>
      <c r="E265" s="123"/>
      <c r="F265" s="51"/>
      <c r="G265" s="51"/>
      <c r="H265" s="51"/>
      <c r="I265" s="51"/>
    </row>
    <row r="266" spans="1:11" x14ac:dyDescent="0.3">
      <c r="B266" s="48"/>
      <c r="C266" s="130"/>
      <c r="D266" s="277"/>
      <c r="E266" s="123"/>
      <c r="F266" s="51"/>
      <c r="G266" s="51"/>
      <c r="H266" s="51"/>
      <c r="I266" s="51"/>
    </row>
    <row r="267" spans="1:11" x14ac:dyDescent="0.3">
      <c r="A267" s="53"/>
      <c r="B267" s="53"/>
      <c r="C267" s="128"/>
      <c r="D267" s="129"/>
      <c r="E267" s="176"/>
      <c r="F267" s="173"/>
      <c r="G267" s="173"/>
      <c r="H267" s="51"/>
      <c r="I267" s="51"/>
      <c r="J267" s="173"/>
      <c r="K267" s="173"/>
    </row>
    <row r="268" spans="1:11" x14ac:dyDescent="0.3">
      <c r="A268" s="53"/>
      <c r="B268" s="53"/>
      <c r="C268" s="128"/>
      <c r="D268" s="129"/>
      <c r="E268" s="176"/>
      <c r="F268" s="173"/>
      <c r="G268" s="173"/>
      <c r="H268" s="173"/>
      <c r="I268" s="173"/>
      <c r="J268" s="173"/>
      <c r="K268" s="173"/>
    </row>
    <row r="269" spans="1:11" x14ac:dyDescent="0.3">
      <c r="A269" s="53"/>
      <c r="B269" s="53"/>
      <c r="C269" s="130"/>
      <c r="D269" s="129"/>
      <c r="E269" s="176"/>
      <c r="F269" s="173"/>
      <c r="G269" s="173"/>
      <c r="H269" s="173"/>
      <c r="I269" s="173"/>
      <c r="J269" s="53"/>
      <c r="K269" s="53"/>
    </row>
    <row r="270" spans="1:11" x14ac:dyDescent="0.3">
      <c r="C270" s="130"/>
      <c r="D270" s="277"/>
      <c r="E270" s="123"/>
      <c r="F270" s="51"/>
      <c r="G270" s="51"/>
      <c r="H270" s="51"/>
      <c r="I270" s="51"/>
    </row>
    <row r="271" spans="1:11" x14ac:dyDescent="0.3">
      <c r="C271" s="130"/>
      <c r="D271" s="277"/>
      <c r="E271" s="123"/>
      <c r="F271" s="123"/>
      <c r="G271" s="123"/>
      <c r="H271" s="123"/>
      <c r="I271" s="51"/>
      <c r="J271" s="123"/>
      <c r="K271" s="123"/>
    </row>
    <row r="272" spans="1:11" x14ac:dyDescent="0.3">
      <c r="B272" s="135"/>
      <c r="C272" s="130"/>
      <c r="D272" s="277"/>
      <c r="E272" s="123"/>
      <c r="F272" s="51"/>
      <c r="G272" s="51"/>
      <c r="H272" s="51"/>
      <c r="I272" s="51"/>
    </row>
    <row r="273" spans="2:11" x14ac:dyDescent="0.3">
      <c r="C273" s="130"/>
      <c r="D273" s="277"/>
      <c r="E273" s="123"/>
      <c r="F273" s="51"/>
      <c r="G273" s="51"/>
      <c r="H273" s="51"/>
      <c r="I273" s="51"/>
    </row>
    <row r="274" spans="2:11" x14ac:dyDescent="0.3">
      <c r="C274" s="130"/>
      <c r="D274" s="277"/>
      <c r="E274" s="123"/>
      <c r="F274" s="51"/>
      <c r="G274" s="51"/>
      <c r="H274" s="51"/>
      <c r="I274" s="51"/>
    </row>
    <row r="275" spans="2:11" x14ac:dyDescent="0.3">
      <c r="C275" s="130"/>
      <c r="D275" s="277"/>
      <c r="E275" s="123"/>
      <c r="F275" s="51"/>
      <c r="G275" s="51"/>
      <c r="H275" s="51"/>
      <c r="I275" s="51"/>
    </row>
    <row r="276" spans="2:11" x14ac:dyDescent="0.3">
      <c r="C276" s="130"/>
      <c r="D276" s="277"/>
      <c r="E276" s="123"/>
      <c r="F276" s="51"/>
      <c r="G276" s="51"/>
      <c r="H276" s="51"/>
      <c r="I276" s="51"/>
    </row>
    <row r="277" spans="2:11" x14ac:dyDescent="0.3">
      <c r="B277" s="48"/>
      <c r="D277" s="277"/>
      <c r="E277" s="123"/>
      <c r="F277" s="51"/>
      <c r="G277" s="51"/>
      <c r="H277" s="51"/>
      <c r="I277" s="51"/>
      <c r="J277" s="51"/>
      <c r="K277" s="51"/>
    </row>
    <row r="278" spans="2:11" x14ac:dyDescent="0.3">
      <c r="C278" s="130"/>
      <c r="D278" s="277"/>
      <c r="E278" s="123"/>
      <c r="F278" s="51"/>
      <c r="G278" s="51"/>
      <c r="H278" s="51"/>
      <c r="I278" s="51"/>
      <c r="J278" s="51"/>
      <c r="K278" s="51"/>
    </row>
    <row r="279" spans="2:11" x14ac:dyDescent="0.3">
      <c r="F279" s="51"/>
      <c r="G279" s="51"/>
      <c r="H279" s="51"/>
      <c r="I279" s="51"/>
      <c r="J279" s="51"/>
      <c r="K279" s="51"/>
    </row>
    <row r="280" spans="2:11" x14ac:dyDescent="0.3">
      <c r="C280" s="130"/>
      <c r="D280" s="277"/>
      <c r="E280" s="123"/>
      <c r="F280" s="51"/>
      <c r="G280" s="51"/>
      <c r="H280" s="51"/>
      <c r="I280" s="51"/>
      <c r="J280" s="51"/>
      <c r="K280" s="51"/>
    </row>
    <row r="281" spans="2:11" x14ac:dyDescent="0.3">
      <c r="C281" s="130"/>
      <c r="D281" s="277"/>
      <c r="E281" s="123"/>
      <c r="F281" s="51"/>
      <c r="G281" s="51"/>
      <c r="H281" s="51"/>
      <c r="I281" s="51"/>
      <c r="J281" s="123"/>
      <c r="K281" s="123"/>
    </row>
    <row r="282" spans="2:11" x14ac:dyDescent="0.3">
      <c r="C282" s="130"/>
      <c r="D282" s="277"/>
      <c r="E282" s="123"/>
      <c r="F282" s="51"/>
      <c r="G282" s="51"/>
      <c r="H282" s="51"/>
      <c r="I282" s="51"/>
      <c r="J282" s="51"/>
      <c r="K282" s="51"/>
    </row>
    <row r="283" spans="2:11" x14ac:dyDescent="0.3">
      <c r="C283" s="130"/>
      <c r="D283" s="277"/>
      <c r="E283" s="123"/>
      <c r="F283" s="51"/>
      <c r="G283" s="51"/>
      <c r="H283" s="51"/>
      <c r="I283" s="51"/>
      <c r="J283" s="51"/>
      <c r="K283" s="51"/>
    </row>
    <row r="284" spans="2:11" x14ac:dyDescent="0.3">
      <c r="C284" s="130"/>
      <c r="D284" s="277"/>
      <c r="E284" s="123"/>
      <c r="F284" s="51"/>
      <c r="G284" s="51"/>
      <c r="H284" s="51"/>
      <c r="I284" s="51"/>
      <c r="J284" s="51"/>
      <c r="K284" s="51"/>
    </row>
    <row r="285" spans="2:11" x14ac:dyDescent="0.3">
      <c r="C285" s="130"/>
      <c r="D285" s="277"/>
      <c r="E285" s="123"/>
      <c r="F285" s="51"/>
      <c r="G285" s="51"/>
      <c r="H285" s="51"/>
      <c r="I285" s="51"/>
      <c r="J285" s="51"/>
      <c r="K285" s="51"/>
    </row>
    <row r="286" spans="2:11" x14ac:dyDescent="0.3">
      <c r="C286" s="130"/>
      <c r="D286" s="277"/>
      <c r="E286" s="123"/>
      <c r="F286" s="51"/>
      <c r="G286" s="51"/>
      <c r="H286" s="51"/>
      <c r="I286" s="51"/>
      <c r="J286" s="51"/>
      <c r="K286" s="51"/>
    </row>
    <row r="287" spans="2:11" x14ac:dyDescent="0.3">
      <c r="C287" s="130"/>
      <c r="D287" s="277"/>
      <c r="E287" s="123"/>
      <c r="F287" s="51"/>
      <c r="G287" s="51"/>
      <c r="H287" s="51"/>
      <c r="I287" s="51"/>
      <c r="J287" s="51"/>
      <c r="K287" s="51"/>
    </row>
    <row r="288" spans="2:11" x14ac:dyDescent="0.3">
      <c r="C288" s="130"/>
      <c r="D288" s="277"/>
      <c r="E288" s="123"/>
      <c r="F288" s="51"/>
      <c r="G288" s="51"/>
      <c r="H288" s="51"/>
      <c r="I288" s="51"/>
      <c r="J288" s="51"/>
      <c r="K288" s="51"/>
    </row>
    <row r="289" spans="1:11" x14ac:dyDescent="0.3">
      <c r="C289" s="130"/>
      <c r="D289" s="277"/>
      <c r="E289" s="123"/>
      <c r="F289" s="51"/>
      <c r="G289" s="51"/>
      <c r="H289" s="51"/>
      <c r="I289" s="51"/>
      <c r="J289" s="123"/>
      <c r="K289" s="123"/>
    </row>
    <row r="290" spans="1:11" x14ac:dyDescent="0.3">
      <c r="C290" s="130"/>
      <c r="D290" s="277"/>
      <c r="E290" s="123"/>
      <c r="F290" s="123"/>
      <c r="G290" s="123"/>
      <c r="H290" s="123"/>
      <c r="I290" s="123"/>
      <c r="J290" s="123"/>
      <c r="K290" s="123"/>
    </row>
    <row r="291" spans="1:11" x14ac:dyDescent="0.3">
      <c r="C291" s="130"/>
      <c r="D291" s="277"/>
      <c r="E291" s="123"/>
      <c r="F291" s="51"/>
      <c r="G291" s="51"/>
      <c r="H291" s="51"/>
      <c r="I291" s="51"/>
      <c r="J291" s="51"/>
      <c r="K291" s="51"/>
    </row>
    <row r="292" spans="1:11" x14ac:dyDescent="0.3">
      <c r="C292" s="130"/>
      <c r="D292" s="277"/>
      <c r="E292" s="123"/>
      <c r="F292" s="51"/>
      <c r="G292" s="51"/>
      <c r="H292" s="51"/>
      <c r="I292" s="51"/>
      <c r="J292" s="51"/>
      <c r="K292" s="51"/>
    </row>
    <row r="293" spans="1:11" x14ac:dyDescent="0.3">
      <c r="B293" s="51"/>
      <c r="C293" s="130"/>
      <c r="D293" s="277"/>
      <c r="E293" s="123"/>
      <c r="F293" s="123"/>
      <c r="G293" s="123"/>
      <c r="H293" s="123"/>
      <c r="I293" s="123"/>
      <c r="J293" s="123"/>
      <c r="K293" s="123"/>
    </row>
    <row r="294" spans="1:11" x14ac:dyDescent="0.3">
      <c r="C294" s="130"/>
      <c r="D294" s="277"/>
      <c r="E294" s="123"/>
      <c r="F294" s="51"/>
      <c r="G294" s="51"/>
      <c r="H294" s="51"/>
      <c r="I294" s="51"/>
    </row>
    <row r="295" spans="1:11" x14ac:dyDescent="0.3">
      <c r="B295" s="51"/>
      <c r="C295" s="130"/>
      <c r="D295" s="277"/>
      <c r="E295" s="123"/>
      <c r="F295" s="51"/>
      <c r="G295" s="51"/>
      <c r="H295" s="51"/>
      <c r="I295" s="51"/>
    </row>
    <row r="296" spans="1:11" x14ac:dyDescent="0.3">
      <c r="C296" s="130"/>
      <c r="D296" s="277"/>
      <c r="E296" s="123"/>
      <c r="F296" s="51"/>
      <c r="G296" s="51"/>
      <c r="H296" s="51"/>
      <c r="I296" s="51"/>
    </row>
    <row r="297" spans="1:11" x14ac:dyDescent="0.3">
      <c r="A297" s="48"/>
      <c r="B297" s="48"/>
      <c r="C297" s="130"/>
      <c r="D297" s="277"/>
      <c r="E297" s="123"/>
      <c r="F297" s="123"/>
      <c r="G297" s="123"/>
      <c r="H297" s="123"/>
      <c r="I297" s="123"/>
      <c r="J297" s="48"/>
      <c r="K297" s="48"/>
    </row>
    <row r="298" spans="1:11" x14ac:dyDescent="0.3">
      <c r="C298" s="130"/>
      <c r="D298" s="277"/>
      <c r="E298" s="123"/>
      <c r="F298" s="51"/>
      <c r="G298" s="51"/>
      <c r="H298" s="51"/>
      <c r="I298" s="51"/>
    </row>
    <row r="299" spans="1:11" x14ac:dyDescent="0.3">
      <c r="C299" s="130"/>
      <c r="D299" s="277"/>
      <c r="E299" s="123"/>
      <c r="F299" s="51"/>
      <c r="G299" s="51"/>
      <c r="H299" s="51"/>
      <c r="I299" s="51"/>
    </row>
    <row r="300" spans="1:11" x14ac:dyDescent="0.3">
      <c r="A300" s="48"/>
      <c r="C300" s="130"/>
      <c r="D300" s="277"/>
      <c r="E300" s="123"/>
      <c r="F300" s="51"/>
      <c r="G300" s="51"/>
      <c r="H300" s="51"/>
      <c r="I300" s="51"/>
    </row>
    <row r="301" spans="1:11" x14ac:dyDescent="0.3">
      <c r="C301" s="130"/>
      <c r="D301" s="277"/>
      <c r="E301" s="123"/>
      <c r="F301" s="51"/>
      <c r="G301" s="51"/>
      <c r="H301" s="51"/>
      <c r="I301" s="51"/>
    </row>
    <row r="302" spans="1:11" x14ac:dyDescent="0.3">
      <c r="F302" s="51"/>
      <c r="G302" s="51"/>
      <c r="H302" s="51"/>
      <c r="I302" s="51"/>
    </row>
    <row r="303" spans="1:11" x14ac:dyDescent="0.3">
      <c r="C303" s="130"/>
      <c r="D303" s="277"/>
      <c r="E303" s="123"/>
      <c r="F303" s="51"/>
      <c r="G303" s="51"/>
      <c r="H303" s="51"/>
      <c r="I303" s="51"/>
    </row>
    <row r="304" spans="1:11" x14ac:dyDescent="0.3">
      <c r="C304" s="130"/>
      <c r="D304" s="277"/>
      <c r="E304" s="123"/>
      <c r="F304" s="51"/>
      <c r="G304" s="51"/>
      <c r="H304" s="51"/>
      <c r="I304" s="51"/>
    </row>
    <row r="305" spans="3:9" x14ac:dyDescent="0.3">
      <c r="C305" s="130"/>
      <c r="D305" s="277"/>
      <c r="E305" s="123"/>
      <c r="F305" s="51"/>
      <c r="G305" s="51"/>
      <c r="H305" s="51"/>
      <c r="I305" s="51"/>
    </row>
    <row r="306" spans="3:9" x14ac:dyDescent="0.3">
      <c r="C306" s="130"/>
      <c r="D306" s="277"/>
      <c r="E306" s="123"/>
      <c r="F306" s="51"/>
      <c r="G306" s="51"/>
      <c r="H306" s="51"/>
      <c r="I306" s="51"/>
    </row>
    <row r="307" spans="3:9" x14ac:dyDescent="0.3">
      <c r="C307" s="130"/>
      <c r="D307" s="277"/>
      <c r="E307" s="123"/>
      <c r="F307" s="51"/>
      <c r="G307" s="51"/>
      <c r="H307" s="51"/>
      <c r="I307" s="51"/>
    </row>
    <row r="308" spans="3:9" x14ac:dyDescent="0.3">
      <c r="C308" s="130"/>
      <c r="D308" s="277"/>
      <c r="E308" s="123"/>
      <c r="F308" s="51"/>
      <c r="G308" s="51"/>
      <c r="H308" s="51"/>
      <c r="I308" s="123"/>
    </row>
    <row r="309" spans="3:9" x14ac:dyDescent="0.3">
      <c r="C309" s="130"/>
      <c r="D309" s="277"/>
      <c r="E309" s="123"/>
      <c r="F309" s="51"/>
      <c r="G309" s="51"/>
      <c r="H309" s="51"/>
      <c r="I309" s="51"/>
    </row>
    <row r="310" spans="3:9" x14ac:dyDescent="0.3">
      <c r="C310" s="130"/>
      <c r="D310" s="277"/>
      <c r="E310" s="123"/>
      <c r="F310" s="51"/>
      <c r="G310" s="51"/>
      <c r="H310" s="51"/>
      <c r="I310" s="51"/>
    </row>
    <row r="311" spans="3:9" x14ac:dyDescent="0.3">
      <c r="C311" s="130"/>
      <c r="D311" s="277"/>
      <c r="E311" s="123"/>
      <c r="F311" s="51"/>
      <c r="G311" s="51"/>
      <c r="H311" s="51"/>
      <c r="I311" s="51"/>
    </row>
    <row r="312" spans="3:9" x14ac:dyDescent="0.3">
      <c r="C312" s="130"/>
      <c r="D312" s="277"/>
      <c r="E312" s="123"/>
      <c r="F312" s="51"/>
      <c r="G312" s="51"/>
      <c r="H312" s="51"/>
      <c r="I312" s="51"/>
    </row>
    <row r="313" spans="3:9" x14ac:dyDescent="0.3">
      <c r="C313" s="130"/>
      <c r="D313" s="277"/>
      <c r="E313" s="123"/>
      <c r="F313" s="51"/>
      <c r="G313" s="51"/>
      <c r="H313" s="51"/>
      <c r="I313" s="51"/>
    </row>
    <row r="314" spans="3:9" x14ac:dyDescent="0.3">
      <c r="C314" s="130"/>
      <c r="D314" s="277"/>
      <c r="E314" s="123"/>
      <c r="F314" s="51"/>
      <c r="G314" s="51"/>
      <c r="H314" s="51"/>
      <c r="I314" s="123"/>
    </row>
    <row r="315" spans="3:9" x14ac:dyDescent="0.3">
      <c r="C315" s="130"/>
      <c r="D315" s="277"/>
      <c r="E315" s="123"/>
      <c r="F315" s="51"/>
      <c r="G315" s="51"/>
      <c r="H315" s="51"/>
      <c r="I315" s="51"/>
    </row>
    <row r="316" spans="3:9" x14ac:dyDescent="0.3">
      <c r="C316" s="130"/>
      <c r="D316" s="277"/>
      <c r="E316" s="123"/>
      <c r="F316" s="51"/>
      <c r="G316" s="51"/>
      <c r="H316" s="51"/>
      <c r="I316" s="51"/>
    </row>
    <row r="317" spans="3:9" x14ac:dyDescent="0.3">
      <c r="C317" s="130"/>
      <c r="D317" s="277"/>
      <c r="E317" s="123"/>
      <c r="F317" s="51"/>
      <c r="G317" s="51"/>
      <c r="H317" s="51"/>
      <c r="I317" s="51"/>
    </row>
    <row r="318" spans="3:9" x14ac:dyDescent="0.3">
      <c r="C318" s="130"/>
      <c r="D318" s="277"/>
      <c r="E318" s="123"/>
      <c r="F318" s="51"/>
      <c r="G318" s="51"/>
      <c r="H318" s="51"/>
      <c r="I318" s="51"/>
    </row>
    <row r="319" spans="3:9" x14ac:dyDescent="0.3">
      <c r="C319" s="130"/>
      <c r="D319" s="277"/>
      <c r="E319" s="123"/>
      <c r="F319" s="51"/>
      <c r="G319" s="51"/>
      <c r="H319" s="51"/>
      <c r="I319" s="51"/>
    </row>
    <row r="320" spans="3:9" x14ac:dyDescent="0.3">
      <c r="C320" s="130"/>
      <c r="D320" s="277"/>
      <c r="E320" s="123"/>
      <c r="F320" s="51"/>
      <c r="G320" s="51"/>
      <c r="H320" s="51"/>
      <c r="I320" s="51"/>
    </row>
    <row r="321" spans="3:9" x14ac:dyDescent="0.3">
      <c r="C321" s="130"/>
      <c r="D321" s="277"/>
      <c r="E321" s="123"/>
      <c r="F321" s="51"/>
      <c r="G321" s="51"/>
      <c r="H321" s="51"/>
      <c r="I321" s="51"/>
    </row>
    <row r="322" spans="3:9" x14ac:dyDescent="0.3">
      <c r="C322" s="130"/>
      <c r="D322" s="277"/>
      <c r="E322" s="123"/>
      <c r="F322" s="51"/>
      <c r="G322" s="51"/>
      <c r="H322" s="51"/>
      <c r="I322" s="51"/>
    </row>
    <row r="323" spans="3:9" x14ac:dyDescent="0.3">
      <c r="C323" s="130"/>
      <c r="D323" s="277"/>
      <c r="E323" s="123"/>
      <c r="F323" s="51"/>
      <c r="G323" s="51"/>
      <c r="H323" s="51"/>
      <c r="I323" s="51"/>
    </row>
    <row r="324" spans="3:9" x14ac:dyDescent="0.3">
      <c r="C324" s="130"/>
      <c r="D324" s="277"/>
      <c r="E324" s="123"/>
      <c r="F324" s="51"/>
      <c r="G324" s="51"/>
      <c r="H324" s="51"/>
      <c r="I324" s="51"/>
    </row>
    <row r="325" spans="3:9" x14ac:dyDescent="0.3">
      <c r="C325" s="130"/>
      <c r="D325" s="277"/>
      <c r="E325" s="123"/>
      <c r="F325" s="51"/>
      <c r="G325" s="51"/>
      <c r="H325" s="51"/>
      <c r="I325" s="51"/>
    </row>
    <row r="326" spans="3:9" x14ac:dyDescent="0.3">
      <c r="C326" s="130"/>
      <c r="D326" s="277"/>
      <c r="E326" s="123"/>
      <c r="F326" s="51"/>
      <c r="G326" s="51"/>
      <c r="H326" s="51"/>
      <c r="I326" s="51"/>
    </row>
    <row r="327" spans="3:9" x14ac:dyDescent="0.3">
      <c r="C327" s="130"/>
      <c r="D327" s="277"/>
      <c r="E327" s="123"/>
      <c r="F327" s="51"/>
      <c r="G327" s="51"/>
      <c r="H327" s="51"/>
      <c r="I327" s="51"/>
    </row>
    <row r="328" spans="3:9" x14ac:dyDescent="0.3">
      <c r="C328" s="130"/>
      <c r="D328" s="277"/>
      <c r="E328" s="123"/>
      <c r="F328" s="51"/>
      <c r="G328" s="51"/>
      <c r="H328" s="51"/>
      <c r="I328" s="51"/>
    </row>
    <row r="329" spans="3:9" x14ac:dyDescent="0.3">
      <c r="C329" s="130"/>
      <c r="D329" s="277"/>
      <c r="E329" s="123"/>
      <c r="F329" s="51"/>
      <c r="G329" s="51"/>
      <c r="H329" s="51"/>
      <c r="I329" s="51"/>
    </row>
    <row r="330" spans="3:9" x14ac:dyDescent="0.3">
      <c r="C330" s="130"/>
      <c r="D330" s="277"/>
      <c r="E330" s="123"/>
      <c r="F330" s="51"/>
      <c r="G330" s="51"/>
      <c r="H330" s="51"/>
      <c r="I330" s="51"/>
    </row>
    <row r="331" spans="3:9" x14ac:dyDescent="0.3">
      <c r="C331" s="130"/>
      <c r="D331" s="277"/>
      <c r="E331" s="123"/>
      <c r="F331" s="51"/>
      <c r="G331" s="51"/>
      <c r="H331" s="51"/>
      <c r="I331" s="51"/>
    </row>
    <row r="332" spans="3:9" x14ac:dyDescent="0.3">
      <c r="C332" s="130"/>
      <c r="D332" s="277"/>
      <c r="E332" s="123"/>
      <c r="F332" s="51"/>
      <c r="G332" s="51"/>
      <c r="H332" s="51"/>
      <c r="I332" s="51"/>
    </row>
    <row r="333" spans="3:9" x14ac:dyDescent="0.3">
      <c r="C333" s="130"/>
      <c r="D333" s="277"/>
      <c r="E333" s="123"/>
      <c r="F333" s="51"/>
      <c r="G333" s="51"/>
      <c r="H333" s="51"/>
      <c r="I333" s="51"/>
    </row>
    <row r="334" spans="3:9" x14ac:dyDescent="0.3">
      <c r="C334" s="130"/>
      <c r="D334" s="277"/>
      <c r="E334" s="123"/>
      <c r="F334" s="51"/>
      <c r="G334" s="51"/>
      <c r="H334" s="51"/>
      <c r="I334" s="51"/>
    </row>
    <row r="335" spans="3:9" x14ac:dyDescent="0.3">
      <c r="C335" s="130"/>
      <c r="D335" s="277"/>
      <c r="E335" s="123"/>
      <c r="F335" s="51"/>
      <c r="G335" s="51"/>
      <c r="H335" s="51"/>
      <c r="I335" s="51"/>
    </row>
    <row r="336" spans="3:9" x14ac:dyDescent="0.3">
      <c r="C336" s="130"/>
      <c r="D336" s="277"/>
      <c r="E336" s="123"/>
      <c r="F336" s="51"/>
      <c r="G336" s="51"/>
      <c r="H336" s="51"/>
      <c r="I336" s="51"/>
    </row>
    <row r="337" spans="3:9" x14ac:dyDescent="0.3">
      <c r="C337" s="130"/>
      <c r="D337" s="277"/>
      <c r="E337" s="123"/>
      <c r="F337" s="51"/>
      <c r="G337" s="51"/>
      <c r="H337" s="51"/>
      <c r="I337" s="51"/>
    </row>
    <row r="338" spans="3:9" x14ac:dyDescent="0.3">
      <c r="C338" s="130"/>
      <c r="D338" s="277"/>
      <c r="E338" s="123"/>
      <c r="F338" s="51"/>
      <c r="G338" s="51"/>
      <c r="H338" s="51"/>
      <c r="I338" s="51"/>
    </row>
    <row r="339" spans="3:9" x14ac:dyDescent="0.3">
      <c r="C339" s="130"/>
      <c r="D339" s="277"/>
      <c r="E339" s="123"/>
      <c r="F339" s="51"/>
      <c r="G339" s="51"/>
      <c r="H339" s="51"/>
      <c r="I33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2025-2026 Expenditure</vt:lpstr>
      <vt:lpstr>2025-2026 Income</vt:lpstr>
      <vt:lpstr>Budget Control</vt:lpstr>
      <vt:lpstr>Ear Marked Reserves</vt:lpstr>
      <vt:lpstr>VAT</vt:lpstr>
      <vt:lpstr>Field Gardens Trust Expenditure</vt:lpstr>
      <vt:lpstr>FGT Income</vt:lpstr>
      <vt:lpstr>Allotments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NL Parish Clerk</cp:lastModifiedBy>
  <cp:lastPrinted>2024-01-06T09:49:15Z</cp:lastPrinted>
  <dcterms:created xsi:type="dcterms:W3CDTF">1999-03-15T15:27:34Z</dcterms:created>
  <dcterms:modified xsi:type="dcterms:W3CDTF">2026-01-15T11:31:06Z</dcterms:modified>
</cp:coreProperties>
</file>