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ffeca0d258f6d0f/Documents/A Lord 2025/Finance/"/>
    </mc:Choice>
  </mc:AlternateContent>
  <xr:revisionPtr revIDLastSave="285" documentId="8_{4E116510-B26B-4686-81B6-E1F5A3F36331}" xr6:coauthVersionLast="47" xr6:coauthVersionMax="47" xr10:uidLastSave="{55AC0C1F-B186-4DAC-ABB9-CDFC4D4F99A4}"/>
  <bookViews>
    <workbookView xWindow="-108" yWindow="-108" windowWidth="23256" windowHeight="12456" firstSheet="6" activeTab="11" xr2:uid="{FECB341E-5632-4BA8-9912-EA3D0FA8058C}"/>
  </bookViews>
  <sheets>
    <sheet name="May 2025" sheetId="2" r:id="rId1"/>
    <sheet name=" April 2025" sheetId="1" r:id="rId2"/>
    <sheet name="June 2025" sheetId="3" r:id="rId3"/>
    <sheet name="July 2025" sheetId="4" r:id="rId4"/>
    <sheet name="August 2025" sheetId="5" r:id="rId5"/>
    <sheet name="September 2025" sheetId="6" r:id="rId6"/>
    <sheet name="October 2025" sheetId="7" r:id="rId7"/>
    <sheet name="November 2025" sheetId="8" r:id="rId8"/>
    <sheet name="December 2025" sheetId="9" r:id="rId9"/>
    <sheet name="January 2026" sheetId="10" r:id="rId10"/>
    <sheet name="February 2026" sheetId="11" r:id="rId11"/>
    <sheet name="March 2026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2" l="1"/>
  <c r="D18" i="12"/>
  <c r="I46" i="12"/>
  <c r="I39" i="12"/>
  <c r="D35" i="12"/>
  <c r="C35" i="12"/>
  <c r="I25" i="12" s="1"/>
  <c r="D29" i="12"/>
  <c r="C29" i="12"/>
  <c r="I26" i="12" s="1"/>
  <c r="I29" i="12"/>
  <c r="C18" i="12"/>
  <c r="I7" i="12" s="1"/>
  <c r="D12" i="12"/>
  <c r="C12" i="12"/>
  <c r="I8" i="12" s="1"/>
  <c r="I12" i="12"/>
  <c r="I46" i="11"/>
  <c r="D36" i="11"/>
  <c r="C36" i="11"/>
  <c r="I25" i="11" s="1"/>
  <c r="I39" i="11"/>
  <c r="D30" i="11"/>
  <c r="C30" i="11"/>
  <c r="I26" i="11" s="1"/>
  <c r="I29" i="11"/>
  <c r="D19" i="11"/>
  <c r="C19" i="11"/>
  <c r="I7" i="11" s="1"/>
  <c r="D13" i="11"/>
  <c r="C13" i="11"/>
  <c r="I12" i="11"/>
  <c r="I29" i="10"/>
  <c r="D39" i="10"/>
  <c r="C39" i="10"/>
  <c r="I25" i="10" s="1"/>
  <c r="I46" i="9"/>
  <c r="D43" i="9"/>
  <c r="D44" i="9" s="1"/>
  <c r="C43" i="9"/>
  <c r="I39" i="9"/>
  <c r="D30" i="9"/>
  <c r="C30" i="9"/>
  <c r="I26" i="9" s="1"/>
  <c r="I29" i="9"/>
  <c r="I25" i="9"/>
  <c r="I27" i="9" s="1"/>
  <c r="I31" i="9" s="1"/>
  <c r="D18" i="9"/>
  <c r="C18" i="9"/>
  <c r="C14" i="9"/>
  <c r="D13" i="9"/>
  <c r="C13" i="9"/>
  <c r="I12" i="9"/>
  <c r="I14" i="9" s="1"/>
  <c r="I10" i="9"/>
  <c r="I8" i="9"/>
  <c r="I7" i="9"/>
  <c r="D12" i="10"/>
  <c r="I46" i="10"/>
  <c r="I39" i="10"/>
  <c r="D29" i="10"/>
  <c r="C29" i="10"/>
  <c r="I26" i="10" s="1"/>
  <c r="D17" i="10"/>
  <c r="C17" i="10"/>
  <c r="I7" i="10" s="1"/>
  <c r="C12" i="10"/>
  <c r="I8" i="10" s="1"/>
  <c r="I12" i="10"/>
  <c r="D36" i="12" l="1"/>
  <c r="C13" i="12"/>
  <c r="I10" i="12"/>
  <c r="I14" i="12" s="1"/>
  <c r="I27" i="12"/>
  <c r="I31" i="12" s="1"/>
  <c r="C30" i="12"/>
  <c r="C14" i="11"/>
  <c r="C31" i="11"/>
  <c r="D37" i="11"/>
  <c r="I27" i="11"/>
  <c r="I31" i="11" s="1"/>
  <c r="I8" i="11"/>
  <c r="I10" i="11" s="1"/>
  <c r="I14" i="11" s="1"/>
  <c r="C31" i="9"/>
  <c r="D40" i="10"/>
  <c r="I10" i="10"/>
  <c r="I14" i="10" s="1"/>
  <c r="I27" i="10"/>
  <c r="I31" i="10" s="1"/>
  <c r="C13" i="10"/>
  <c r="C30" i="10"/>
  <c r="C16" i="8"/>
  <c r="I8" i="8" s="1"/>
  <c r="D49" i="8"/>
  <c r="C49" i="8"/>
  <c r="I27" i="8" s="1"/>
  <c r="D34" i="8"/>
  <c r="D16" i="8"/>
  <c r="D22" i="8"/>
  <c r="I12" i="8"/>
  <c r="C22" i="8"/>
  <c r="I7" i="8" s="1"/>
  <c r="I31" i="8"/>
  <c r="C34" i="8"/>
  <c r="I28" i="8" s="1"/>
  <c r="D50" i="8" l="1"/>
  <c r="I10" i="8"/>
  <c r="I14" i="8" s="1"/>
  <c r="C35" i="8"/>
  <c r="I29" i="8"/>
  <c r="I33" i="8" s="1"/>
  <c r="C21" i="7" l="1"/>
  <c r="C15" i="6" l="1"/>
  <c r="C40" i="6"/>
  <c r="C38" i="7" l="1"/>
  <c r="H28" i="7" s="1"/>
  <c r="H32" i="7"/>
  <c r="C34" i="7"/>
  <c r="H29" i="7" s="1"/>
  <c r="H7" i="7"/>
  <c r="C15" i="7"/>
  <c r="H8" i="7" s="1"/>
  <c r="H13" i="7"/>
  <c r="H34" i="6"/>
  <c r="C34" i="6"/>
  <c r="H35" i="6" s="1"/>
  <c r="H38" i="6"/>
  <c r="C41" i="5"/>
  <c r="C33" i="5"/>
  <c r="H28" i="5" s="1"/>
  <c r="H31" i="5"/>
  <c r="H27" i="5"/>
  <c r="C35" i="4"/>
  <c r="H30" i="4"/>
  <c r="C28" i="4"/>
  <c r="H27" i="4" s="1"/>
  <c r="H26" i="4"/>
  <c r="H28" i="4" s="1"/>
  <c r="H32" i="4" s="1"/>
  <c r="C34" i="3"/>
  <c r="H26" i="3" s="1"/>
  <c r="H30" i="3"/>
  <c r="C30" i="3"/>
  <c r="H27" i="3" s="1"/>
  <c r="C34" i="2"/>
  <c r="H29" i="2"/>
  <c r="C29" i="2"/>
  <c r="H26" i="2" s="1"/>
  <c r="H25" i="2"/>
  <c r="H27" i="2" s="1"/>
  <c r="C13" i="2"/>
  <c r="C36" i="1"/>
  <c r="H32" i="1"/>
  <c r="C30" i="1"/>
  <c r="H29" i="1" s="1"/>
  <c r="H28" i="1"/>
  <c r="H30" i="1" s="1"/>
  <c r="H34" i="1" s="1"/>
  <c r="H29" i="5" l="1"/>
  <c r="H33" i="5" s="1"/>
  <c r="H36" i="6"/>
  <c r="H40" i="6" s="1"/>
  <c r="H11" i="7"/>
  <c r="H15" i="7" s="1"/>
  <c r="H30" i="7"/>
  <c r="H34" i="7" s="1"/>
  <c r="H28" i="3"/>
  <c r="H32" i="3" s="1"/>
  <c r="C21" i="6" l="1"/>
  <c r="H8" i="6" s="1"/>
  <c r="H14" i="6"/>
  <c r="H9" i="6"/>
  <c r="C11" i="5"/>
  <c r="H8" i="5" s="1"/>
  <c r="C17" i="5"/>
  <c r="H11" i="5"/>
  <c r="H7" i="5"/>
  <c r="C15" i="4"/>
  <c r="H7" i="4" s="1"/>
  <c r="H11" i="4"/>
  <c r="C9" i="4"/>
  <c r="H8" i="4" s="1"/>
  <c r="H11" i="3"/>
  <c r="C9" i="3"/>
  <c r="H8" i="3" s="1"/>
  <c r="C15" i="3"/>
  <c r="H7" i="3" s="1"/>
  <c r="H11" i="2"/>
  <c r="H11" i="1"/>
  <c r="H7" i="2"/>
  <c r="C9" i="2"/>
  <c r="H8" i="2" s="1"/>
  <c r="C17" i="1"/>
  <c r="H7" i="1" s="1"/>
  <c r="C11" i="1"/>
  <c r="H8" i="1" s="1"/>
  <c r="H9" i="1" s="1"/>
  <c r="H9" i="2" l="1"/>
  <c r="H13" i="1"/>
  <c r="H12" i="6"/>
  <c r="H17" i="6" s="1"/>
  <c r="H9" i="5"/>
  <c r="H13" i="5" s="1"/>
  <c r="H9" i="4"/>
  <c r="H13" i="4" s="1"/>
  <c r="H9" i="3"/>
  <c r="H13" i="3" s="1"/>
  <c r="H13" i="2"/>
</calcChain>
</file>

<file path=xl/sharedStrings.xml><?xml version="1.0" encoding="utf-8"?>
<sst xmlns="http://schemas.openxmlformats.org/spreadsheetml/2006/main" count="915" uniqueCount="237">
  <si>
    <t>April schedule of payments</t>
  </si>
  <si>
    <t>Payee</t>
  </si>
  <si>
    <t xml:space="preserve">Details </t>
  </si>
  <si>
    <t>Total Payment</t>
  </si>
  <si>
    <t xml:space="preserve">Powers </t>
  </si>
  <si>
    <t xml:space="preserve">Type of payment </t>
  </si>
  <si>
    <t xml:space="preserve">Receipts </t>
  </si>
  <si>
    <t xml:space="preserve">Precept </t>
  </si>
  <si>
    <t>Clerk salary &amp; HMRC</t>
  </si>
  <si>
    <t>Payroll</t>
  </si>
  <si>
    <t xml:space="preserve">BACS </t>
  </si>
  <si>
    <t>HSBC</t>
  </si>
  <si>
    <t xml:space="preserve">Bank charges </t>
  </si>
  <si>
    <t>Data protection fee</t>
  </si>
  <si>
    <t>IT costs and internet</t>
  </si>
  <si>
    <t>Community Centre Exp</t>
  </si>
  <si>
    <t xml:space="preserve">Total </t>
  </si>
  <si>
    <t>LGHA 1972 s.266</t>
  </si>
  <si>
    <t>LGHA 1989 S.7</t>
  </si>
  <si>
    <t xml:space="preserve">Income </t>
  </si>
  <si>
    <t xml:space="preserve">Expenditure </t>
  </si>
  <si>
    <t xml:space="preserve">Balance as of 01/04/2025 </t>
  </si>
  <si>
    <t xml:space="preserve">Bank Reconciliation </t>
  </si>
  <si>
    <t>Balance as of 30/04/2025</t>
  </si>
  <si>
    <t xml:space="preserve">Bank movement </t>
  </si>
  <si>
    <t>May schedule of payments</t>
  </si>
  <si>
    <t>ICO</t>
  </si>
  <si>
    <t xml:space="preserve">Balance as of 01/05/2025 </t>
  </si>
  <si>
    <t>Balance as of 31/05/2025</t>
  </si>
  <si>
    <t xml:space="preserve">Rutland CC </t>
  </si>
  <si>
    <t xml:space="preserve">HMRC </t>
  </si>
  <si>
    <t xml:space="preserve">VAT </t>
  </si>
  <si>
    <t>June schedule of payments</t>
  </si>
  <si>
    <t xml:space="preserve">Balance as of 01/06/2025 </t>
  </si>
  <si>
    <t>Balance as of 30/06/2025</t>
  </si>
  <si>
    <t xml:space="preserve">Julie Gregg Insurance </t>
  </si>
  <si>
    <t>Legal Fees</t>
  </si>
  <si>
    <t>DD</t>
  </si>
  <si>
    <t>BACS</t>
  </si>
  <si>
    <t>LGA 1989 S.7</t>
  </si>
  <si>
    <t>LGA 1972 s.266</t>
  </si>
  <si>
    <t>LGA 1972 s.133</t>
  </si>
  <si>
    <t>LGA 1972 s.111</t>
  </si>
  <si>
    <t>July schedule of payments</t>
  </si>
  <si>
    <t xml:space="preserve">Balance as of 30/06/2025 </t>
  </si>
  <si>
    <t>Balance as of 31/07/2025</t>
  </si>
  <si>
    <t xml:space="preserve">Zen Internet </t>
  </si>
  <si>
    <t>PAYE/NIC</t>
  </si>
  <si>
    <t>DR</t>
  </si>
  <si>
    <t>August schedule of payments</t>
  </si>
  <si>
    <t>Clerk salary</t>
  </si>
  <si>
    <t xml:space="preserve">Balance as of 31/07/2025 </t>
  </si>
  <si>
    <t>Balance as of 31/08/2025</t>
  </si>
  <si>
    <t>Tim Smith</t>
  </si>
  <si>
    <t>September schedule of payments</t>
  </si>
  <si>
    <t xml:space="preserve">Balance as of 31/08/2025 </t>
  </si>
  <si>
    <t>City Fire</t>
  </si>
  <si>
    <t>Service Fee SI-4479</t>
  </si>
  <si>
    <t>IONOS</t>
  </si>
  <si>
    <t>203050059860 Web Hosting</t>
  </si>
  <si>
    <t>St Mary &amp; St John Primary School</t>
  </si>
  <si>
    <t>Replacement lighting contribution</t>
  </si>
  <si>
    <t>204628 Payroll Oct-Dec 24</t>
  </si>
  <si>
    <t>DD Payroll Services</t>
  </si>
  <si>
    <t>205281 Payroll Jan-Mar 25</t>
  </si>
  <si>
    <t>206153 Payroll Apr-Jun 25</t>
  </si>
  <si>
    <t>LGHA 1972</t>
  </si>
  <si>
    <t>Little Miss Mow All</t>
  </si>
  <si>
    <t>Ionos</t>
  </si>
  <si>
    <t xml:space="preserve">IT Charges </t>
  </si>
  <si>
    <t>Bank Charges</t>
  </si>
  <si>
    <t>Water Plus</t>
  </si>
  <si>
    <t>Water charges - Allotments</t>
  </si>
  <si>
    <t>Waterplus</t>
  </si>
  <si>
    <t>IT Charges</t>
  </si>
  <si>
    <t>Oval play area</t>
  </si>
  <si>
    <t>4 Counties</t>
  </si>
  <si>
    <t>Oval middle</t>
  </si>
  <si>
    <t>Water - Allotments</t>
  </si>
  <si>
    <t>Sewell &amp; Sons</t>
  </si>
  <si>
    <t>Allotments</t>
  </si>
  <si>
    <t>J Brown</t>
  </si>
  <si>
    <t xml:space="preserve">NLPC Trust </t>
  </si>
  <si>
    <t>G Bull</t>
  </si>
  <si>
    <t>Charrington Tree Services</t>
  </si>
  <si>
    <t>Oval</t>
  </si>
  <si>
    <t>M Hills</t>
  </si>
  <si>
    <t>Transfer</t>
  </si>
  <si>
    <t>Transfer from</t>
  </si>
  <si>
    <t>July 2025 Inv 25</t>
  </si>
  <si>
    <t>October schedule of payments</t>
  </si>
  <si>
    <t>NLPC C/A</t>
  </si>
  <si>
    <t>Balance as of 30/09/2025</t>
  </si>
  <si>
    <t>NLPC Trust Acc</t>
  </si>
  <si>
    <t>TFR</t>
  </si>
  <si>
    <t>Balance as of 31/09/2025</t>
  </si>
  <si>
    <t>VAT Reclaim</t>
  </si>
  <si>
    <t>LRALC</t>
  </si>
  <si>
    <t>Membership fee 2025-2026</t>
  </si>
  <si>
    <t xml:space="preserve">AGAR Audit </t>
  </si>
  <si>
    <t>Grass Cutting</t>
  </si>
  <si>
    <t xml:space="preserve">Balance as of 30/09/2025 </t>
  </si>
  <si>
    <t>LGA 1972 s.143</t>
  </si>
  <si>
    <t xml:space="preserve">Payroll - August </t>
  </si>
  <si>
    <t xml:space="preserve">September SO </t>
  </si>
  <si>
    <t>SO</t>
  </si>
  <si>
    <t>Standing Order</t>
  </si>
  <si>
    <t xml:space="preserve">Reimbursement </t>
  </si>
  <si>
    <t>Jo Spiegl</t>
  </si>
  <si>
    <t xml:space="preserve">Bin liner reimbursement </t>
  </si>
  <si>
    <t>NLCC</t>
  </si>
  <si>
    <t>Balance as of 15/10/2025</t>
  </si>
  <si>
    <t xml:space="preserve"> </t>
  </si>
  <si>
    <t>2025 Inv 32</t>
  </si>
  <si>
    <t>Damien Gorse</t>
  </si>
  <si>
    <t xml:space="preserve">Hoover reimbursement </t>
  </si>
  <si>
    <t>November schedule of payments</t>
  </si>
  <si>
    <t>Pete Burrows</t>
  </si>
  <si>
    <t>Bonfire night event license</t>
  </si>
  <si>
    <t xml:space="preserve">St Mary &amp; St John Primary School </t>
  </si>
  <si>
    <t xml:space="preserve">Recharges April - March </t>
  </si>
  <si>
    <t xml:space="preserve">National Allotment Society </t>
  </si>
  <si>
    <t>Annual Fees</t>
  </si>
  <si>
    <t>PAYE &amp; NI</t>
  </si>
  <si>
    <t xml:space="preserve">Balance as of 31/10/2025 </t>
  </si>
  <si>
    <t>D.Gorse</t>
  </si>
  <si>
    <t xml:space="preserve">Reimbursement bonfire night money collection buckets </t>
  </si>
  <si>
    <t>Cash</t>
  </si>
  <si>
    <t xml:space="preserve">Bonfire night cash </t>
  </si>
  <si>
    <t>SumUp</t>
  </si>
  <si>
    <t xml:space="preserve">Bonfire night sum up </t>
  </si>
  <si>
    <t>YOUNGS NP &amp; KE 09C2026</t>
  </si>
  <si>
    <t>E Tyler 29B2026</t>
  </si>
  <si>
    <t>John Brown ALLOTMENT 05A 26</t>
  </si>
  <si>
    <t>TOBIN I R 10b22025</t>
  </si>
  <si>
    <t>MR J A SAYER 09B2026</t>
  </si>
  <si>
    <t>GREGG JA 11a2026</t>
  </si>
  <si>
    <t>Alison Woods 05e26</t>
  </si>
  <si>
    <t>JOCELYN WILKINS 11C 2026</t>
  </si>
  <si>
    <t>S Tyler 05g2026</t>
  </si>
  <si>
    <t>BARSBY T 09e2026 T Barsby</t>
  </si>
  <si>
    <t xml:space="preserve">overdue PAYE payments </t>
  </si>
  <si>
    <t>CARD</t>
  </si>
  <si>
    <t>LGHA 1972 s.145</t>
  </si>
  <si>
    <t xml:space="preserve">J Gregg </t>
  </si>
  <si>
    <t xml:space="preserve">Notice board reimbursement </t>
  </si>
  <si>
    <t xml:space="preserve">Cheque </t>
  </si>
  <si>
    <t>Chater bowls club</t>
  </si>
  <si>
    <t>Cleared through bank as of 12/11</t>
  </si>
  <si>
    <t xml:space="preserve">Difference </t>
  </si>
  <si>
    <t>Balance as of 12/11/2025</t>
  </si>
  <si>
    <t xml:space="preserve">Still to be paid </t>
  </si>
  <si>
    <t xml:space="preserve">Field Gardens Dividend A/C </t>
  </si>
  <si>
    <t>Balance as of 31/10/2025</t>
  </si>
  <si>
    <t>NLPC Dividend A/C</t>
  </si>
  <si>
    <t>DD Payroll</t>
  </si>
  <si>
    <t>Payroll July/Aug/Sept</t>
  </si>
  <si>
    <t xml:space="preserve">Sovereign </t>
  </si>
  <si>
    <t>Playground inspection/zip wire</t>
  </si>
  <si>
    <t>Balance as of 20/11/2025</t>
  </si>
  <si>
    <t>Mr C Cade</t>
  </si>
  <si>
    <t>Firework expenses</t>
  </si>
  <si>
    <t>LGA 1976 s19</t>
  </si>
  <si>
    <t>LGA 1972 s.145</t>
  </si>
  <si>
    <t>December schedule of payments</t>
  </si>
  <si>
    <t>Komodo</t>
  </si>
  <si>
    <t>Fireworks</t>
  </si>
  <si>
    <t>Four Counties</t>
  </si>
  <si>
    <t>Balance as of 30/11/2025</t>
  </si>
  <si>
    <t>Inv 25/097</t>
  </si>
  <si>
    <t>Inv 25/111</t>
  </si>
  <si>
    <t>Rutland County Council</t>
  </si>
  <si>
    <t>Street lighting recharge 25-26</t>
  </si>
  <si>
    <t>PCA 1975 s.3</t>
  </si>
  <si>
    <t xml:space="preserve">Balance as of 30/11/2025 </t>
  </si>
  <si>
    <t>Pater JS 04C20206</t>
  </si>
  <si>
    <t>Fairchild K&amp;R 10B12026</t>
  </si>
  <si>
    <t>Homer S&amp;S 04d2026</t>
  </si>
  <si>
    <t>N Merrell Lenton 03B2026</t>
  </si>
  <si>
    <t>BRADF K 05c2026</t>
  </si>
  <si>
    <t>GBS RE RPA no2</t>
  </si>
  <si>
    <t>£1456.84 received  CCLA Investment MaCO3044944 North L</t>
  </si>
  <si>
    <t>Interest payment received £143.09 05/12/2025</t>
  </si>
  <si>
    <t>Cleared through bank as of 11/12</t>
  </si>
  <si>
    <t>January schedule of payments</t>
  </si>
  <si>
    <t xml:space="preserve">Viking </t>
  </si>
  <si>
    <t>Stationary for clerk</t>
  </si>
  <si>
    <t>Balance as of 17/12/2025</t>
  </si>
  <si>
    <t>C Tyler 10A12026</t>
  </si>
  <si>
    <t>NLPC Trust  2025</t>
  </si>
  <si>
    <t>Grass cutting and brambles</t>
  </si>
  <si>
    <t>PCA s.1</t>
  </si>
  <si>
    <t xml:space="preserve">Balance as of 31/12/2025 </t>
  </si>
  <si>
    <t>Balance as of 31/12/2025</t>
  </si>
  <si>
    <t>Balance as of 15/01/2026</t>
  </si>
  <si>
    <t>Cleared through bank as of 15/01</t>
  </si>
  <si>
    <t xml:space="preserve">Dexter G&amp;J </t>
  </si>
  <si>
    <t xml:space="preserve">allotments </t>
  </si>
  <si>
    <t>J Breakwell</t>
  </si>
  <si>
    <t>R Poulton</t>
  </si>
  <si>
    <t>A Merrett</t>
  </si>
  <si>
    <t>S&amp;S Wallage</t>
  </si>
  <si>
    <t>Internal audit services</t>
  </si>
  <si>
    <t>NLPC Trust  January 2026</t>
  </si>
  <si>
    <t>Balance as of 21/01/2026</t>
  </si>
  <si>
    <t>Sovereign</t>
  </si>
  <si>
    <t>Zip wire</t>
  </si>
  <si>
    <t>CK Insurance</t>
  </si>
  <si>
    <t>Allotment Insurance</t>
  </si>
  <si>
    <t>February schedule of payments</t>
  </si>
  <si>
    <t>CAPALC</t>
  </si>
  <si>
    <t>CILCA training for clerk</t>
  </si>
  <si>
    <t>VAT on invoice 0000151613</t>
  </si>
  <si>
    <t>Balance as of 31/01/2026</t>
  </si>
  <si>
    <t>Balance as of 12/02/2026</t>
  </si>
  <si>
    <t>HMRC</t>
  </si>
  <si>
    <t>Cleared through bank as of 12/02</t>
  </si>
  <si>
    <t xml:space="preserve">Balance as of 31/01/2026 </t>
  </si>
  <si>
    <t>Cleared through bank as of 16/02</t>
  </si>
  <si>
    <t>Balance as of 16/02/2026</t>
  </si>
  <si>
    <t>PHA 1875 S.164</t>
  </si>
  <si>
    <t>A Lord</t>
  </si>
  <si>
    <t>Overpayment on January pay</t>
  </si>
  <si>
    <t>NLPC Trust  February 2026</t>
  </si>
  <si>
    <t>March schedule of payments</t>
  </si>
  <si>
    <t xml:space="preserve">ICO </t>
  </si>
  <si>
    <t>NLPC Trust March 2026</t>
  </si>
  <si>
    <t>Balance as of 28/02/2026</t>
  </si>
  <si>
    <t>TRF</t>
  </si>
  <si>
    <t>Cleared through bank as of 11/03</t>
  </si>
  <si>
    <t>Balance as of 11/03/2026</t>
  </si>
  <si>
    <t>Rutland CC</t>
  </si>
  <si>
    <t xml:space="preserve">Balance as of 28/02/2026 </t>
  </si>
  <si>
    <t>£2000 TRF to C/A. £1458.85 received from CCLA</t>
  </si>
  <si>
    <t>Interest received 06/03/26</t>
  </si>
  <si>
    <t>HMRC TRF to Field Grdns AC</t>
  </si>
  <si>
    <t>Receipts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</si>
</sst>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£&quot;#,##0;[Red]\-&quot;£&quot;#,##0"/>
    <numFmt numFmtId="8" formatCode="&quot;£&quot;#,##0.00;[Red]\-&quot;£&quot;#,##0.00"/>
    <numFmt numFmtId="164" formatCode="_-&quot;£&quot;* #,##0.00_-;\-&quot;£&quot;* #,##0.00_-;_-&quot;£&quot;* &quot;-&quot;??_-;_-@"/>
    <numFmt numFmtId="165" formatCode="&quot;£&quot;#,##0"/>
    <numFmt numFmtId="166" formatCode="&quot;£&quot;#,##0.00"/>
    <numFmt numFmtId="167" formatCode="_-&quot;£&quot;* #,##0.00_-;\-&quot;£&quot;* #,##0.00_-;_-&quot;£&quot;* &quot;-&quot;_-;_-@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33333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7" applyNumberFormat="0" applyAlignment="0" applyProtection="0"/>
    <xf numFmtId="0" fontId="11" fillId="7" borderId="8" applyNumberFormat="0" applyAlignment="0" applyProtection="0"/>
    <xf numFmtId="0" fontId="12" fillId="7" borderId="7" applyNumberFormat="0" applyAlignment="0" applyProtection="0"/>
    <xf numFmtId="0" fontId="13" fillId="0" borderId="9" applyNumberFormat="0" applyFill="0" applyAlignment="0" applyProtection="0"/>
    <xf numFmtId="0" fontId="14" fillId="8" borderId="10" applyNumberFormat="0" applyAlignment="0" applyProtection="0"/>
    <xf numFmtId="0" fontId="15" fillId="0" borderId="0" applyNumberFormat="0" applyFill="0" applyBorder="0" applyAlignment="0" applyProtection="0"/>
    <xf numFmtId="0" fontId="2" fillId="9" borderId="11" applyNumberFormat="0" applyFont="0" applyAlignment="0" applyProtection="0"/>
    <xf numFmtId="0" fontId="16" fillId="0" borderId="0" applyNumberFormat="0" applyFill="0" applyBorder="0" applyAlignment="0" applyProtection="0"/>
    <xf numFmtId="0" fontId="1" fillId="0" borderId="12" applyNumberFormat="0" applyFill="0" applyAlignment="0" applyProtection="0"/>
    <xf numFmtId="0" fontId="1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1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1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1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1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1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18" fillId="0" borderId="0"/>
    <xf numFmtId="0" fontId="18" fillId="0" borderId="0"/>
  </cellStyleXfs>
  <cellXfs count="38">
    <xf numFmtId="0" fontId="0" fillId="0" borderId="0" xfId="0"/>
    <xf numFmtId="0" fontId="1" fillId="0" borderId="0" xfId="0" applyFont="1"/>
    <xf numFmtId="164" fontId="0" fillId="0" borderId="0" xfId="0" applyNumberFormat="1"/>
    <xf numFmtId="166" fontId="0" fillId="0" borderId="0" xfId="0" applyNumberFormat="1"/>
    <xf numFmtId="166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166" fontId="0" fillId="0" borderId="1" xfId="0" applyNumberFormat="1" applyBorder="1"/>
    <xf numFmtId="165" fontId="0" fillId="0" borderId="1" xfId="0" applyNumberFormat="1" applyBorder="1"/>
    <xf numFmtId="164" fontId="0" fillId="0" borderId="1" xfId="0" applyNumberFormat="1" applyBorder="1"/>
    <xf numFmtId="166" fontId="1" fillId="0" borderId="1" xfId="0" applyNumberFormat="1" applyFont="1" applyBorder="1"/>
    <xf numFmtId="0" fontId="1" fillId="0" borderId="2" xfId="0" applyFont="1" applyBorder="1"/>
    <xf numFmtId="166" fontId="1" fillId="0" borderId="3" xfId="0" applyNumberFormat="1" applyFont="1" applyBorder="1"/>
    <xf numFmtId="166" fontId="0" fillId="2" borderId="0" xfId="0" applyNumberFormat="1" applyFill="1"/>
    <xf numFmtId="167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166" fontId="0" fillId="34" borderId="0" xfId="0" applyNumberFormat="1" applyFill="1"/>
    <xf numFmtId="167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166" fontId="0" fillId="2" borderId="1" xfId="0" applyNumberFormat="1" applyFill="1" applyBorder="1"/>
    <xf numFmtId="166" fontId="0" fillId="35" borderId="1" xfId="0" applyNumberFormat="1" applyFill="1" applyBorder="1"/>
    <xf numFmtId="166" fontId="0" fillId="35" borderId="0" xfId="0" applyNumberFormat="1" applyFill="1"/>
    <xf numFmtId="0" fontId="0" fillId="2" borderId="1" xfId="0" applyFill="1" applyBorder="1"/>
    <xf numFmtId="0" fontId="0" fillId="2" borderId="0" xfId="0" applyFill="1"/>
    <xf numFmtId="0" fontId="1" fillId="0" borderId="13" xfId="0" applyFont="1" applyBorder="1"/>
    <xf numFmtId="8" fontId="1" fillId="0" borderId="0" xfId="0" applyNumberFormat="1" applyFont="1"/>
    <xf numFmtId="166" fontId="20" fillId="0" borderId="1" xfId="0" applyNumberFormat="1" applyFont="1" applyBorder="1"/>
    <xf numFmtId="166" fontId="0" fillId="35" borderId="3" xfId="0" applyNumberFormat="1" applyFill="1" applyBorder="1"/>
    <xf numFmtId="0" fontId="1" fillId="2" borderId="1" xfId="0" applyFont="1" applyFill="1" applyBorder="1"/>
    <xf numFmtId="166" fontId="1" fillId="2" borderId="1" xfId="0" applyNumberFormat="1" applyFont="1" applyFill="1" applyBorder="1"/>
    <xf numFmtId="166" fontId="0" fillId="36" borderId="3" xfId="0" applyNumberFormat="1" applyFill="1" applyBorder="1"/>
    <xf numFmtId="0" fontId="21" fillId="0" borderId="0" xfId="0" applyFont="1"/>
    <xf numFmtId="0" fontId="0" fillId="0" borderId="1" xfId="0" applyFont="1" applyBorder="1"/>
    <xf numFmtId="0" fontId="1" fillId="2" borderId="0" xfId="0" applyFont="1" applyFill="1"/>
    <xf numFmtId="6" fontId="0" fillId="0" borderId="0" xfId="0" applyNumberForma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D063D75D-CF0D-4EBF-864B-F47068EC0473}"/>
    <cellStyle name="Normal 3" xfId="43" xr:uid="{B4FF1A00-4EBF-477B-8C53-67BAD2E13588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B347B-9929-4081-914B-65D62435F94D}">
  <dimension ref="A1:H36"/>
  <sheetViews>
    <sheetView workbookViewId="0">
      <selection activeCell="A19" sqref="A1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" bestFit="1" customWidth="1"/>
  </cols>
  <sheetData>
    <row r="1" spans="1:8" x14ac:dyDescent="0.3">
      <c r="A1" s="1" t="s">
        <v>25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27</v>
      </c>
      <c r="H3" s="4">
        <v>58352.63</v>
      </c>
    </row>
    <row r="4" spans="1:8" x14ac:dyDescent="0.3">
      <c r="A4" s="6"/>
      <c r="B4" s="6"/>
      <c r="C4" s="7"/>
      <c r="D4" s="6"/>
      <c r="E4" s="6"/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28</v>
      </c>
      <c r="H5" s="4">
        <v>58302.63</v>
      </c>
    </row>
    <row r="6" spans="1:8" x14ac:dyDescent="0.3">
      <c r="A6" s="8" t="s">
        <v>46</v>
      </c>
      <c r="B6" s="8" t="s">
        <v>14</v>
      </c>
      <c r="C6" s="7">
        <v>42</v>
      </c>
      <c r="D6" s="6" t="s">
        <v>17</v>
      </c>
      <c r="E6" s="6" t="s">
        <v>38</v>
      </c>
      <c r="G6" s="1"/>
      <c r="H6" s="3"/>
    </row>
    <row r="7" spans="1:8" x14ac:dyDescent="0.3">
      <c r="A7" s="8"/>
      <c r="B7" s="8"/>
      <c r="C7" s="7"/>
      <c r="D7" s="6"/>
      <c r="E7" s="6"/>
      <c r="G7" s="1" t="s">
        <v>19</v>
      </c>
      <c r="H7" s="3">
        <f>SUM(C13)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50</v>
      </c>
    </row>
    <row r="9" spans="1:8" x14ac:dyDescent="0.3">
      <c r="A9" s="6"/>
      <c r="B9" s="5" t="s">
        <v>16</v>
      </c>
      <c r="C9" s="10">
        <f>SUM(C4:C7)</f>
        <v>50</v>
      </c>
      <c r="D9" s="6"/>
      <c r="E9" s="6"/>
      <c r="G9" s="1"/>
      <c r="H9" s="12">
        <f>SUM(H8-H7)</f>
        <v>50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50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5" t="s">
        <v>16</v>
      </c>
      <c r="C13" s="10">
        <f>SUM(C11:C12)</f>
        <v>0</v>
      </c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7"/>
      <c r="D15" s="6"/>
      <c r="E15" s="6"/>
    </row>
    <row r="16" spans="1:8" x14ac:dyDescent="0.3">
      <c r="C16" s="3"/>
    </row>
    <row r="17" spans="1:8" x14ac:dyDescent="0.3">
      <c r="C17" s="3"/>
    </row>
    <row r="18" spans="1:8" x14ac:dyDescent="0.3">
      <c r="C18" s="3"/>
    </row>
    <row r="19" spans="1:8" x14ac:dyDescent="0.3">
      <c r="A19" s="1" t="s">
        <v>82</v>
      </c>
    </row>
    <row r="20" spans="1:8" x14ac:dyDescent="0.3">
      <c r="A20" s="5" t="s">
        <v>1</v>
      </c>
      <c r="B20" s="5" t="s">
        <v>2</v>
      </c>
      <c r="C20" s="5" t="s">
        <v>3</v>
      </c>
      <c r="D20" s="5" t="s">
        <v>4</v>
      </c>
      <c r="E20" s="5" t="s">
        <v>5</v>
      </c>
      <c r="G20" s="11" t="s">
        <v>22</v>
      </c>
    </row>
    <row r="21" spans="1:8" x14ac:dyDescent="0.3">
      <c r="A21" s="6"/>
      <c r="B21" s="6"/>
      <c r="C21" s="7"/>
      <c r="D21" s="6"/>
      <c r="E21" s="6"/>
      <c r="G21" s="1" t="s">
        <v>27</v>
      </c>
      <c r="H21" s="4">
        <v>3360.81</v>
      </c>
    </row>
    <row r="22" spans="1:8" x14ac:dyDescent="0.3">
      <c r="A22" s="6" t="s">
        <v>58</v>
      </c>
      <c r="B22" s="6" t="s">
        <v>69</v>
      </c>
      <c r="C22" s="7">
        <v>7.2</v>
      </c>
      <c r="D22" s="6"/>
      <c r="E22" s="6"/>
      <c r="G22" s="1"/>
      <c r="H22" s="4"/>
    </row>
    <row r="23" spans="1:8" x14ac:dyDescent="0.3">
      <c r="A23" s="6" t="s">
        <v>11</v>
      </c>
      <c r="B23" s="6" t="s">
        <v>70</v>
      </c>
      <c r="C23" s="7">
        <v>8</v>
      </c>
      <c r="D23" s="6"/>
      <c r="E23" s="6"/>
      <c r="G23" s="1" t="s">
        <v>28</v>
      </c>
      <c r="H23" s="4">
        <v>3293.95</v>
      </c>
    </row>
    <row r="24" spans="1:8" x14ac:dyDescent="0.3">
      <c r="A24" s="8" t="s">
        <v>73</v>
      </c>
      <c r="B24" s="8" t="s">
        <v>72</v>
      </c>
      <c r="C24" s="7">
        <v>51.66</v>
      </c>
      <c r="D24" s="6"/>
      <c r="E24" s="6"/>
      <c r="G24" s="1"/>
      <c r="H24" s="3"/>
    </row>
    <row r="25" spans="1:8" x14ac:dyDescent="0.3">
      <c r="A25" s="8"/>
      <c r="B25" s="9"/>
      <c r="C25" s="7"/>
      <c r="D25" s="6"/>
      <c r="E25" s="6"/>
      <c r="G25" s="1" t="s">
        <v>19</v>
      </c>
      <c r="H25" s="3">
        <f>SUM(C34)</f>
        <v>0</v>
      </c>
    </row>
    <row r="26" spans="1:8" x14ac:dyDescent="0.3">
      <c r="A26" s="8"/>
      <c r="B26" s="8"/>
      <c r="C26" s="7"/>
      <c r="D26" s="6"/>
      <c r="E26" s="6"/>
      <c r="G26" s="1" t="s">
        <v>20</v>
      </c>
      <c r="H26" s="3">
        <f>SUM(C29)</f>
        <v>66.86</v>
      </c>
    </row>
    <row r="27" spans="1:8" x14ac:dyDescent="0.3">
      <c r="A27" s="8"/>
      <c r="B27" s="9"/>
      <c r="C27" s="7"/>
      <c r="D27" s="6"/>
      <c r="E27" s="6"/>
      <c r="G27" s="1"/>
      <c r="H27" s="12">
        <f>SUM(H25-H26)</f>
        <v>-66.86</v>
      </c>
    </row>
    <row r="28" spans="1:8" x14ac:dyDescent="0.3">
      <c r="A28" s="6"/>
      <c r="B28" s="6"/>
      <c r="C28" s="6"/>
      <c r="D28" s="6"/>
      <c r="E28" s="6"/>
      <c r="G28" s="1"/>
    </row>
    <row r="29" spans="1:8" x14ac:dyDescent="0.3">
      <c r="A29" s="6"/>
      <c r="B29" s="5" t="s">
        <v>16</v>
      </c>
      <c r="C29" s="10">
        <f>SUM(C21:C27)</f>
        <v>66.86</v>
      </c>
      <c r="D29" s="6"/>
      <c r="E29" s="6"/>
      <c r="G29" s="1" t="s">
        <v>24</v>
      </c>
      <c r="H29" s="3">
        <f>SUM(H21-H23)</f>
        <v>66.860000000000127</v>
      </c>
    </row>
    <row r="30" spans="1:8" x14ac:dyDescent="0.3">
      <c r="A30" s="6"/>
      <c r="B30" s="6"/>
      <c r="C30" s="6"/>
      <c r="D30" s="6"/>
      <c r="E30" s="6"/>
      <c r="G30" s="1"/>
    </row>
    <row r="31" spans="1:8" x14ac:dyDescent="0.3">
      <c r="A31" s="5" t="s">
        <v>6</v>
      </c>
      <c r="B31" s="6"/>
      <c r="C31" s="7"/>
      <c r="D31" s="6"/>
      <c r="E31" s="6"/>
      <c r="H31" s="13">
        <v>0</v>
      </c>
    </row>
    <row r="32" spans="1:8" x14ac:dyDescent="0.3">
      <c r="A32" s="6"/>
      <c r="B32" s="6"/>
      <c r="C32" s="7"/>
      <c r="D32" s="6"/>
      <c r="E32" s="6"/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SUM(C32:C32)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A2310-0714-4D63-A9B5-B050E23B16D7}">
  <dimension ref="A1:M46"/>
  <sheetViews>
    <sheetView workbookViewId="0">
      <selection activeCell="C5" sqref="C5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2.44140625" hidden="1" customWidth="1"/>
    <col min="5" max="5" width="14.77734375" hidden="1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184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195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193</v>
      </c>
      <c r="I3" s="4">
        <v>44230.32</v>
      </c>
      <c r="L3" s="16"/>
      <c r="M3" s="3"/>
    </row>
    <row r="4" spans="1:13" x14ac:dyDescent="0.3">
      <c r="A4" s="6" t="s">
        <v>50</v>
      </c>
      <c r="B4" s="6" t="s">
        <v>9</v>
      </c>
      <c r="C4" s="7">
        <v>82.67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204</v>
      </c>
      <c r="I5" s="4">
        <v>44188.32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SUM(C17)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SUM(C12)</f>
        <v>2106.9300000000003</v>
      </c>
      <c r="L8" s="16"/>
      <c r="M8" s="3"/>
    </row>
    <row r="9" spans="1:13" x14ac:dyDescent="0.3">
      <c r="A9" s="6" t="s">
        <v>97</v>
      </c>
      <c r="B9" s="21" t="s">
        <v>202</v>
      </c>
      <c r="C9" s="7">
        <v>257.25</v>
      </c>
      <c r="D9" s="7"/>
      <c r="E9" s="6" t="s">
        <v>42</v>
      </c>
      <c r="F9" s="6" t="s">
        <v>38</v>
      </c>
      <c r="H9" s="1"/>
      <c r="I9" s="3"/>
      <c r="L9" s="16"/>
      <c r="M9" s="3"/>
    </row>
    <row r="10" spans="1:13" x14ac:dyDescent="0.3">
      <c r="A10" s="6" t="s">
        <v>205</v>
      </c>
      <c r="B10" s="6" t="s">
        <v>206</v>
      </c>
      <c r="C10" s="7">
        <v>926.21</v>
      </c>
      <c r="D10" s="7"/>
      <c r="E10" s="6"/>
      <c r="F10" s="6" t="s">
        <v>38</v>
      </c>
      <c r="H10" s="1"/>
      <c r="I10" s="12">
        <f>SUM(I7-I8)</f>
        <v>-2106.9300000000003</v>
      </c>
      <c r="M10" s="3"/>
    </row>
    <row r="11" spans="1:13" x14ac:dyDescent="0.3">
      <c r="A11" s="6"/>
      <c r="B11" s="6"/>
      <c r="C11" s="7"/>
      <c r="D11" s="7"/>
      <c r="E11" s="6"/>
      <c r="F11" s="6"/>
      <c r="H11" s="1"/>
      <c r="M11" s="3"/>
    </row>
    <row r="12" spans="1:13" x14ac:dyDescent="0.3">
      <c r="A12" s="6"/>
      <c r="B12" s="5" t="s">
        <v>16</v>
      </c>
      <c r="C12" s="10">
        <f>SUM(C4:C10)</f>
        <v>2106.9300000000003</v>
      </c>
      <c r="D12" s="10">
        <f>SUM(D4:D10)</f>
        <v>42</v>
      </c>
      <c r="E12" s="6"/>
      <c r="F12" s="6"/>
      <c r="H12" s="1" t="s">
        <v>24</v>
      </c>
      <c r="I12" s="24">
        <f>SUM(I5-I3)</f>
        <v>-42</v>
      </c>
      <c r="M12" s="3"/>
    </row>
    <row r="13" spans="1:13" hidden="1" x14ac:dyDescent="0.3">
      <c r="A13" s="6"/>
      <c r="B13" s="31" t="s">
        <v>151</v>
      </c>
      <c r="C13" s="32">
        <f>SUM(C12-D12)</f>
        <v>2064.9300000000003</v>
      </c>
      <c r="D13" s="10"/>
      <c r="E13" s="6"/>
      <c r="F13" s="6"/>
      <c r="I13" s="3"/>
      <c r="M13" s="3"/>
    </row>
    <row r="14" spans="1:13" x14ac:dyDescent="0.3">
      <c r="A14" s="5" t="s">
        <v>6</v>
      </c>
      <c r="B14" s="6"/>
      <c r="C14" s="7"/>
      <c r="D14" s="7"/>
      <c r="E14" s="6"/>
      <c r="F14" s="6"/>
      <c r="H14" s="26" t="s">
        <v>149</v>
      </c>
      <c r="I14" s="13">
        <f>SUM(I12-I10)</f>
        <v>2064.9300000000003</v>
      </c>
      <c r="L14" s="3"/>
    </row>
    <row r="15" spans="1:13" x14ac:dyDescent="0.3">
      <c r="A15" s="5"/>
      <c r="B15" s="6"/>
      <c r="C15" s="7"/>
      <c r="D15" s="7"/>
      <c r="E15" s="6"/>
      <c r="F15" s="6"/>
      <c r="I15" s="3"/>
    </row>
    <row r="16" spans="1:13" x14ac:dyDescent="0.3">
      <c r="A16" s="6"/>
      <c r="B16" s="6"/>
      <c r="C16" s="7"/>
      <c r="D16" s="7"/>
      <c r="E16" s="6"/>
      <c r="F16" s="6"/>
    </row>
    <row r="17" spans="1:9" x14ac:dyDescent="0.3">
      <c r="A17" s="6"/>
      <c r="B17" s="5" t="s">
        <v>16</v>
      </c>
      <c r="C17" s="10">
        <f>SUM(C14:C16)</f>
        <v>0</v>
      </c>
      <c r="D17" s="10">
        <f>SUM(D14:D15)</f>
        <v>0</v>
      </c>
      <c r="E17" s="6"/>
      <c r="F17" s="6"/>
    </row>
    <row r="18" spans="1:9" x14ac:dyDescent="0.3">
      <c r="A18" s="6"/>
      <c r="B18" s="6"/>
      <c r="C18" s="7"/>
      <c r="D18" s="29"/>
      <c r="E18" s="6"/>
      <c r="F18" s="6"/>
    </row>
    <row r="19" spans="1:9" x14ac:dyDescent="0.3">
      <c r="C19" s="3"/>
    </row>
    <row r="20" spans="1:9" x14ac:dyDescent="0.3">
      <c r="A20" s="1" t="s">
        <v>203</v>
      </c>
      <c r="H20" s="11"/>
    </row>
    <row r="21" spans="1:9" ht="43.2" x14ac:dyDescent="0.3">
      <c r="A21" s="20" t="s">
        <v>1</v>
      </c>
      <c r="B21" s="20" t="s">
        <v>2</v>
      </c>
      <c r="C21" s="20" t="s">
        <v>3</v>
      </c>
      <c r="D21" s="19" t="s">
        <v>195</v>
      </c>
      <c r="E21" s="20" t="s">
        <v>4</v>
      </c>
      <c r="F21" s="19" t="s">
        <v>5</v>
      </c>
      <c r="H21" s="11" t="s">
        <v>22</v>
      </c>
    </row>
    <row r="22" spans="1:9" x14ac:dyDescent="0.3">
      <c r="A22" s="6"/>
      <c r="B22" s="6"/>
      <c r="C22" s="7"/>
      <c r="D22" s="7"/>
      <c r="E22" s="6"/>
      <c r="F22" s="6"/>
      <c r="H22" s="1" t="s">
        <v>192</v>
      </c>
      <c r="I22" s="4">
        <v>2311.11</v>
      </c>
    </row>
    <row r="23" spans="1:9" x14ac:dyDescent="0.3">
      <c r="A23" s="6" t="s">
        <v>58</v>
      </c>
      <c r="B23" s="6" t="s">
        <v>74</v>
      </c>
      <c r="C23" s="7">
        <v>7.2</v>
      </c>
      <c r="D23" s="7">
        <v>7.2</v>
      </c>
      <c r="E23" s="7"/>
      <c r="F23" s="6" t="s">
        <v>37</v>
      </c>
      <c r="H23" s="1" t="s">
        <v>204</v>
      </c>
      <c r="I23" s="4">
        <v>2538.19</v>
      </c>
    </row>
    <row r="24" spans="1:9" x14ac:dyDescent="0.3">
      <c r="A24" s="6" t="s">
        <v>11</v>
      </c>
      <c r="B24" s="6" t="s">
        <v>70</v>
      </c>
      <c r="C24" s="7">
        <v>8</v>
      </c>
      <c r="D24" s="7"/>
      <c r="E24" s="7"/>
      <c r="F24" s="6" t="s">
        <v>37</v>
      </c>
      <c r="H24" s="1"/>
      <c r="I24" s="3"/>
    </row>
    <row r="25" spans="1:9" x14ac:dyDescent="0.3">
      <c r="A25" s="8" t="s">
        <v>73</v>
      </c>
      <c r="B25" s="8" t="s">
        <v>78</v>
      </c>
      <c r="C25" s="7">
        <v>10.72</v>
      </c>
      <c r="D25" s="7">
        <v>10.72</v>
      </c>
      <c r="E25" s="7"/>
      <c r="F25" s="6" t="s">
        <v>37</v>
      </c>
      <c r="H25" s="1" t="s">
        <v>19</v>
      </c>
      <c r="I25" s="3">
        <f>SUM(C39)</f>
        <v>245</v>
      </c>
    </row>
    <row r="26" spans="1:9" x14ac:dyDescent="0.3">
      <c r="A26" s="8" t="s">
        <v>83</v>
      </c>
      <c r="B26" s="15" t="s">
        <v>190</v>
      </c>
      <c r="C26" s="7">
        <v>700</v>
      </c>
      <c r="D26" s="7"/>
      <c r="E26" s="7"/>
      <c r="F26" s="6" t="s">
        <v>38</v>
      </c>
      <c r="H26" s="1" t="s">
        <v>20</v>
      </c>
      <c r="I26" s="3">
        <f>SUM(C29)</f>
        <v>1008.55</v>
      </c>
    </row>
    <row r="27" spans="1:9" x14ac:dyDescent="0.3">
      <c r="A27" s="8" t="s">
        <v>207</v>
      </c>
      <c r="B27" s="8" t="s">
        <v>208</v>
      </c>
      <c r="C27" s="7">
        <v>282.63</v>
      </c>
      <c r="D27" s="7"/>
      <c r="E27" s="7"/>
      <c r="F27" s="6" t="s">
        <v>38</v>
      </c>
      <c r="H27" s="1"/>
      <c r="I27" s="12">
        <f>SUM(I25-I26)</f>
        <v>-763.55</v>
      </c>
    </row>
    <row r="28" spans="1:9" x14ac:dyDescent="0.3">
      <c r="A28" s="8"/>
      <c r="B28" s="8"/>
      <c r="C28" s="7"/>
      <c r="D28" s="6"/>
      <c r="E28" s="7"/>
      <c r="F28" s="6"/>
      <c r="H28" s="1"/>
    </row>
    <row r="29" spans="1:9" x14ac:dyDescent="0.3">
      <c r="A29" s="6"/>
      <c r="B29" s="5" t="s">
        <v>16</v>
      </c>
      <c r="C29" s="10">
        <f>SUM(C22:C28)</f>
        <v>1008.55</v>
      </c>
      <c r="D29" s="7">
        <f>SUM(D23:D27)</f>
        <v>17.920000000000002</v>
      </c>
      <c r="E29" s="7"/>
      <c r="F29" s="6"/>
      <c r="H29" s="1" t="s">
        <v>24</v>
      </c>
      <c r="I29" s="24">
        <f>SUM(I23-I22)</f>
        <v>227.07999999999993</v>
      </c>
    </row>
    <row r="30" spans="1:9" x14ac:dyDescent="0.3">
      <c r="A30" s="6"/>
      <c r="B30" s="25" t="s">
        <v>151</v>
      </c>
      <c r="C30" s="22">
        <f>SUM(C29-D29)</f>
        <v>990.63</v>
      </c>
      <c r="D30" s="7"/>
      <c r="E30" s="7"/>
      <c r="F30" s="6"/>
      <c r="H30" s="1"/>
    </row>
    <row r="31" spans="1:9" hidden="1" x14ac:dyDescent="0.3">
      <c r="A31" s="5" t="s">
        <v>6</v>
      </c>
      <c r="B31" s="6"/>
      <c r="C31" s="7"/>
      <c r="D31" s="6"/>
      <c r="E31" s="7"/>
      <c r="F31" s="6"/>
      <c r="I31" s="13">
        <f>SUM(I27-I29)</f>
        <v>-990.62999999999988</v>
      </c>
    </row>
    <row r="32" spans="1:9" x14ac:dyDescent="0.3">
      <c r="A32" s="5"/>
      <c r="B32" s="6"/>
      <c r="C32" s="7"/>
      <c r="D32" s="7"/>
      <c r="E32" s="7"/>
      <c r="F32" s="6"/>
      <c r="I32" s="3"/>
    </row>
    <row r="33" spans="1:9" x14ac:dyDescent="0.3">
      <c r="A33" s="5" t="s">
        <v>196</v>
      </c>
      <c r="B33" s="6" t="s">
        <v>197</v>
      </c>
      <c r="C33" s="7">
        <v>99</v>
      </c>
      <c r="D33" s="7">
        <v>99</v>
      </c>
      <c r="E33" s="7"/>
      <c r="F33" s="6"/>
      <c r="I33" s="3"/>
    </row>
    <row r="34" spans="1:9" x14ac:dyDescent="0.3">
      <c r="A34" s="5" t="s">
        <v>198</v>
      </c>
      <c r="B34" s="6" t="s">
        <v>197</v>
      </c>
      <c r="C34" s="7">
        <v>36.5</v>
      </c>
      <c r="D34" s="7">
        <v>36.5</v>
      </c>
      <c r="E34" s="7"/>
      <c r="F34" s="6"/>
      <c r="I34" s="3"/>
    </row>
    <row r="35" spans="1:9" ht="15" thickBot="1" x14ac:dyDescent="0.35">
      <c r="A35" s="5" t="s">
        <v>199</v>
      </c>
      <c r="B35" s="6" t="s">
        <v>197</v>
      </c>
      <c r="C35" s="7">
        <v>36.5</v>
      </c>
      <c r="D35" s="7">
        <v>36.5</v>
      </c>
      <c r="E35" s="7"/>
      <c r="F35" s="6"/>
      <c r="H35" s="27" t="s">
        <v>152</v>
      </c>
      <c r="I35" s="4"/>
    </row>
    <row r="36" spans="1:9" x14ac:dyDescent="0.3">
      <c r="A36" s="5" t="s">
        <v>200</v>
      </c>
      <c r="B36" s="6" t="s">
        <v>197</v>
      </c>
      <c r="C36" s="7">
        <v>36.5</v>
      </c>
      <c r="D36" s="7">
        <v>36.5</v>
      </c>
      <c r="E36" s="7"/>
      <c r="F36" s="6"/>
      <c r="H36" s="1"/>
      <c r="I36" s="4"/>
    </row>
    <row r="37" spans="1:9" x14ac:dyDescent="0.3">
      <c r="A37" s="5" t="s">
        <v>201</v>
      </c>
      <c r="B37" s="6" t="s">
        <v>197</v>
      </c>
      <c r="C37" s="7">
        <v>36.5</v>
      </c>
      <c r="D37" s="7">
        <v>36.5</v>
      </c>
      <c r="E37" s="7"/>
      <c r="F37" s="6"/>
      <c r="H37" s="1" t="s">
        <v>193</v>
      </c>
      <c r="I37" s="4">
        <v>14532.82</v>
      </c>
    </row>
    <row r="38" spans="1:9" x14ac:dyDescent="0.3">
      <c r="A38" s="5"/>
      <c r="B38" s="6"/>
      <c r="C38" s="7"/>
      <c r="D38" s="6"/>
      <c r="E38" s="7"/>
      <c r="F38" s="6"/>
      <c r="H38" s="1" t="s">
        <v>204</v>
      </c>
      <c r="I38" s="4">
        <v>14532.82</v>
      </c>
    </row>
    <row r="39" spans="1:9" x14ac:dyDescent="0.3">
      <c r="A39" s="6"/>
      <c r="B39" s="5" t="s">
        <v>16</v>
      </c>
      <c r="C39" s="10">
        <f>SUM(C32:C38)</f>
        <v>245</v>
      </c>
      <c r="D39" s="7">
        <f>SUM(D33:D37)</f>
        <v>245</v>
      </c>
      <c r="E39" s="6"/>
      <c r="F39" s="6"/>
      <c r="I39" s="33">
        <f>SUM(I38-I37)</f>
        <v>0</v>
      </c>
    </row>
    <row r="40" spans="1:9" x14ac:dyDescent="0.3">
      <c r="A40" s="6"/>
      <c r="B40" s="6"/>
      <c r="C40" s="7"/>
      <c r="D40" s="23">
        <f>SUM(D39-D29)</f>
        <v>227.07999999999998</v>
      </c>
      <c r="E40" s="6"/>
      <c r="F40" s="6"/>
      <c r="I40" s="3"/>
    </row>
    <row r="41" spans="1:9" x14ac:dyDescent="0.3">
      <c r="I41" s="3"/>
    </row>
    <row r="42" spans="1:9" ht="15" thickBot="1" x14ac:dyDescent="0.35">
      <c r="H42" s="27" t="s">
        <v>154</v>
      </c>
      <c r="I42" s="1"/>
    </row>
    <row r="43" spans="1:9" x14ac:dyDescent="0.3">
      <c r="H43" s="1"/>
      <c r="I43" s="1"/>
    </row>
    <row r="44" spans="1:9" x14ac:dyDescent="0.3">
      <c r="H44" s="1" t="s">
        <v>193</v>
      </c>
      <c r="I44" s="28">
        <v>39434.86</v>
      </c>
    </row>
    <row r="45" spans="1:9" x14ac:dyDescent="0.3">
      <c r="H45" s="1" t="s">
        <v>194</v>
      </c>
      <c r="I45" s="4">
        <v>39434.86</v>
      </c>
    </row>
    <row r="46" spans="1:9" x14ac:dyDescent="0.3">
      <c r="I46" s="30">
        <f>SUM(I45-I44)</f>
        <v>0</v>
      </c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7CA2-D99A-4C25-B432-EDC75FC9DAF4}">
  <dimension ref="A1:M46"/>
  <sheetViews>
    <sheetView workbookViewId="0">
      <selection activeCell="D1" sqref="D1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2.44140625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209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218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213</v>
      </c>
      <c r="I3" s="4">
        <v>42222.19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163.19999999999999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219</v>
      </c>
      <c r="I5" s="4">
        <v>41731.75</v>
      </c>
      <c r="L5" s="16"/>
      <c r="M5" s="3"/>
    </row>
    <row r="6" spans="1:13" x14ac:dyDescent="0.3">
      <c r="A6" s="6" t="s">
        <v>30</v>
      </c>
      <c r="B6" s="6" t="s">
        <v>123</v>
      </c>
      <c r="C6" s="7">
        <v>572.04</v>
      </c>
      <c r="D6" s="7">
        <v>572.04</v>
      </c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SUM(C19)</f>
        <v>573.6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2056.48</v>
      </c>
      <c r="L8" s="16"/>
      <c r="M8" s="3"/>
    </row>
    <row r="9" spans="1:13" x14ac:dyDescent="0.3">
      <c r="A9" s="8" t="s">
        <v>155</v>
      </c>
      <c r="B9" s="15" t="s">
        <v>9</v>
      </c>
      <c r="C9" s="7">
        <v>36</v>
      </c>
      <c r="D9" s="7"/>
      <c r="E9" s="6" t="s">
        <v>191</v>
      </c>
      <c r="F9" s="6" t="s">
        <v>38</v>
      </c>
      <c r="H9" s="1"/>
      <c r="I9" s="3"/>
      <c r="L9" s="16"/>
      <c r="M9" s="3"/>
    </row>
    <row r="10" spans="1:13" x14ac:dyDescent="0.3">
      <c r="A10" s="6" t="s">
        <v>205</v>
      </c>
      <c r="B10" s="21" t="s">
        <v>212</v>
      </c>
      <c r="C10" s="7">
        <v>185.24</v>
      </c>
      <c r="D10" s="7"/>
      <c r="E10" t="s">
        <v>220</v>
      </c>
      <c r="F10" s="6" t="s">
        <v>38</v>
      </c>
      <c r="H10" s="1"/>
      <c r="I10" s="12">
        <f>SUM(I7-I8)</f>
        <v>-1482.88</v>
      </c>
      <c r="M10" s="3"/>
    </row>
    <row r="11" spans="1:13" x14ac:dyDescent="0.3">
      <c r="A11" s="6" t="s">
        <v>210</v>
      </c>
      <c r="B11" s="6" t="s">
        <v>211</v>
      </c>
      <c r="C11" s="7">
        <v>450</v>
      </c>
      <c r="D11" s="7">
        <v>450</v>
      </c>
      <c r="E11" s="6" t="s">
        <v>42</v>
      </c>
      <c r="F11" s="6" t="s">
        <v>142</v>
      </c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-490.44000000000233</v>
      </c>
      <c r="M12" s="3"/>
    </row>
    <row r="13" spans="1:13" x14ac:dyDescent="0.3">
      <c r="A13" s="6"/>
      <c r="B13" s="5" t="s">
        <v>16</v>
      </c>
      <c r="C13" s="10">
        <f>SUM(C4:C11)</f>
        <v>2056.48</v>
      </c>
      <c r="D13" s="10">
        <f>SUM(D4:D11)</f>
        <v>1064.04</v>
      </c>
      <c r="E13" s="6"/>
      <c r="F13" s="6"/>
      <c r="I13" s="3"/>
      <c r="M13" s="3"/>
    </row>
    <row r="14" spans="1:13" x14ac:dyDescent="0.3">
      <c r="A14" s="6"/>
      <c r="B14" s="31" t="s">
        <v>151</v>
      </c>
      <c r="C14" s="32">
        <f>SUM(C13-D13)</f>
        <v>992.44</v>
      </c>
      <c r="D14" s="10"/>
      <c r="E14" s="6"/>
      <c r="F14" s="6"/>
      <c r="H14" s="26" t="s">
        <v>149</v>
      </c>
      <c r="I14" s="13">
        <f>SUM(I12-I10)</f>
        <v>992.43999999999778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 t="s">
        <v>215</v>
      </c>
      <c r="B16" s="6" t="s">
        <v>96</v>
      </c>
      <c r="C16" s="7">
        <v>473.6</v>
      </c>
      <c r="D16" s="7"/>
      <c r="E16" s="6"/>
      <c r="F16" s="6"/>
    </row>
    <row r="17" spans="1:9" x14ac:dyDescent="0.3">
      <c r="A17" s="6" t="s">
        <v>221</v>
      </c>
      <c r="B17" s="6" t="s">
        <v>222</v>
      </c>
      <c r="C17" s="7">
        <v>100</v>
      </c>
      <c r="D17" s="7"/>
      <c r="E17" s="6"/>
      <c r="F17" s="6"/>
    </row>
    <row r="18" spans="1:9" x14ac:dyDescent="0.3">
      <c r="A18" s="6"/>
      <c r="B18" s="6"/>
      <c r="C18" s="7"/>
      <c r="D18" s="7"/>
      <c r="E18" s="6"/>
      <c r="F18" s="6"/>
    </row>
    <row r="19" spans="1:9" x14ac:dyDescent="0.3">
      <c r="A19" s="6"/>
      <c r="B19" s="5" t="s">
        <v>16</v>
      </c>
      <c r="C19" s="10">
        <f>SUM(C15:C17)</f>
        <v>573.6</v>
      </c>
      <c r="D19" s="10">
        <f>SUM(D15:D16)</f>
        <v>0</v>
      </c>
      <c r="E19" s="6"/>
      <c r="F19" s="6"/>
    </row>
    <row r="20" spans="1:9" x14ac:dyDescent="0.3">
      <c r="A20" s="6"/>
      <c r="B20" s="6"/>
      <c r="C20" s="7"/>
      <c r="D20" s="29"/>
      <c r="E20" s="6"/>
      <c r="F20" s="6"/>
      <c r="H20" s="11"/>
    </row>
    <row r="21" spans="1:9" x14ac:dyDescent="0.3">
      <c r="C21" s="3"/>
      <c r="H21" s="11" t="s">
        <v>22</v>
      </c>
    </row>
    <row r="22" spans="1:9" x14ac:dyDescent="0.3">
      <c r="A22" s="1" t="s">
        <v>223</v>
      </c>
      <c r="H22" s="1" t="s">
        <v>217</v>
      </c>
      <c r="I22" s="4">
        <v>1530.92</v>
      </c>
    </row>
    <row r="23" spans="1:9" ht="43.2" x14ac:dyDescent="0.3">
      <c r="A23" s="20" t="s">
        <v>1</v>
      </c>
      <c r="B23" s="20" t="s">
        <v>2</v>
      </c>
      <c r="C23" s="20" t="s">
        <v>3</v>
      </c>
      <c r="D23" s="19" t="s">
        <v>216</v>
      </c>
      <c r="E23" s="20" t="s">
        <v>4</v>
      </c>
      <c r="F23" s="19" t="s">
        <v>5</v>
      </c>
      <c r="H23" s="1" t="s">
        <v>219</v>
      </c>
      <c r="I23" s="4">
        <v>1523.72</v>
      </c>
    </row>
    <row r="24" spans="1:9" x14ac:dyDescent="0.3">
      <c r="A24" s="6"/>
      <c r="B24" s="6"/>
      <c r="C24" s="7"/>
      <c r="D24" s="7"/>
      <c r="E24" s="6"/>
      <c r="F24" s="6"/>
      <c r="H24" s="1"/>
      <c r="I24" s="3"/>
    </row>
    <row r="25" spans="1:9" x14ac:dyDescent="0.3">
      <c r="A25" s="6" t="s">
        <v>58</v>
      </c>
      <c r="B25" s="6" t="s">
        <v>74</v>
      </c>
      <c r="C25" s="7">
        <v>7.2</v>
      </c>
      <c r="D25" s="7">
        <v>7.2</v>
      </c>
      <c r="E25" s="7"/>
      <c r="F25" s="6" t="s">
        <v>37</v>
      </c>
      <c r="H25" s="1" t="s">
        <v>19</v>
      </c>
      <c r="I25" s="3">
        <f>SUM(C36)</f>
        <v>0</v>
      </c>
    </row>
    <row r="26" spans="1:9" x14ac:dyDescent="0.3">
      <c r="A26" s="6" t="s">
        <v>11</v>
      </c>
      <c r="B26" s="6" t="s">
        <v>70</v>
      </c>
      <c r="C26" s="7">
        <v>8</v>
      </c>
      <c r="D26" s="7"/>
      <c r="E26" s="7"/>
      <c r="F26" s="6" t="s">
        <v>37</v>
      </c>
      <c r="H26" s="1" t="s">
        <v>20</v>
      </c>
      <c r="I26" s="3">
        <f>SUM(C30)</f>
        <v>26.189999999999998</v>
      </c>
    </row>
    <row r="27" spans="1:9" x14ac:dyDescent="0.3">
      <c r="A27" s="8" t="s">
        <v>73</v>
      </c>
      <c r="B27" s="8" t="s">
        <v>78</v>
      </c>
      <c r="C27" s="7">
        <v>10.99</v>
      </c>
      <c r="D27" s="7"/>
      <c r="E27" s="7"/>
      <c r="F27" s="6" t="s">
        <v>37</v>
      </c>
      <c r="H27" s="1"/>
      <c r="I27" s="12">
        <f>SUM(I25-I26)</f>
        <v>-26.189999999999998</v>
      </c>
    </row>
    <row r="28" spans="1:9" x14ac:dyDescent="0.3">
      <c r="A28" s="8"/>
      <c r="B28" s="15"/>
      <c r="C28" s="7"/>
      <c r="D28" s="7"/>
      <c r="E28" s="7"/>
      <c r="F28" s="6"/>
      <c r="H28" s="1"/>
    </row>
    <row r="29" spans="1:9" x14ac:dyDescent="0.3">
      <c r="A29" s="8"/>
      <c r="B29" s="8"/>
      <c r="C29" s="7"/>
      <c r="D29" s="6"/>
      <c r="E29" s="7"/>
      <c r="F29" s="6"/>
      <c r="H29" s="1" t="s">
        <v>24</v>
      </c>
      <c r="I29" s="24">
        <f>SUM(I23-I22)</f>
        <v>-7.2000000000000455</v>
      </c>
    </row>
    <row r="30" spans="1:9" x14ac:dyDescent="0.3">
      <c r="A30" s="6"/>
      <c r="B30" s="5" t="s">
        <v>16</v>
      </c>
      <c r="C30" s="10">
        <f>SUM(C24:C29)</f>
        <v>26.189999999999998</v>
      </c>
      <c r="D30" s="7">
        <f>SUM(D25:D28)</f>
        <v>7.2</v>
      </c>
      <c r="E30" s="7"/>
      <c r="F30" s="6"/>
      <c r="H30" s="1"/>
    </row>
    <row r="31" spans="1:9" hidden="1" x14ac:dyDescent="0.3">
      <c r="A31" s="6"/>
      <c r="B31" s="25" t="s">
        <v>151</v>
      </c>
      <c r="C31" s="22">
        <f>SUM(C30-D30)</f>
        <v>18.989999999999998</v>
      </c>
      <c r="D31" s="7"/>
      <c r="E31" s="7"/>
      <c r="F31" s="6"/>
      <c r="I31" s="13">
        <f>SUM(I27-I29)</f>
        <v>-18.989999999999952</v>
      </c>
    </row>
    <row r="32" spans="1:9" x14ac:dyDescent="0.3">
      <c r="A32" s="5" t="s">
        <v>6</v>
      </c>
      <c r="B32" s="6"/>
      <c r="C32" s="7"/>
      <c r="D32" s="6"/>
      <c r="E32" s="7"/>
      <c r="F32" s="6"/>
      <c r="I32" s="3"/>
    </row>
    <row r="33" spans="1:9" x14ac:dyDescent="0.3">
      <c r="A33" s="5"/>
      <c r="B33" s="6"/>
      <c r="C33" s="7"/>
      <c r="D33" s="7"/>
      <c r="E33" s="7"/>
      <c r="F33" s="6"/>
      <c r="I33" s="3"/>
    </row>
    <row r="34" spans="1:9" x14ac:dyDescent="0.3">
      <c r="A34" s="5"/>
      <c r="B34" s="6"/>
      <c r="C34" s="7"/>
      <c r="D34" s="7"/>
      <c r="E34" s="7"/>
      <c r="F34" s="6"/>
      <c r="I34" s="3"/>
    </row>
    <row r="35" spans="1:9" ht="15" thickBot="1" x14ac:dyDescent="0.35">
      <c r="A35" s="5"/>
      <c r="B35" s="6"/>
      <c r="C35" s="7"/>
      <c r="D35" s="6"/>
      <c r="E35" s="7"/>
      <c r="F35" s="6"/>
      <c r="H35" s="27" t="s">
        <v>152</v>
      </c>
      <c r="I35" s="4"/>
    </row>
    <row r="36" spans="1:9" x14ac:dyDescent="0.3">
      <c r="A36" s="6"/>
      <c r="B36" s="5" t="s">
        <v>16</v>
      </c>
      <c r="C36" s="10">
        <f>SUM(C33:C35)</f>
        <v>0</v>
      </c>
      <c r="D36" s="7">
        <f>SUM(D34:D34)</f>
        <v>0</v>
      </c>
      <c r="E36" s="6"/>
      <c r="F36" s="6"/>
      <c r="H36" s="1"/>
      <c r="I36" s="4"/>
    </row>
    <row r="37" spans="1:9" x14ac:dyDescent="0.3">
      <c r="A37" s="6"/>
      <c r="B37" s="6"/>
      <c r="C37" s="7"/>
      <c r="D37" s="23">
        <f>SUM(D36-D30)</f>
        <v>-7.2</v>
      </c>
      <c r="E37" s="6"/>
      <c r="F37" s="6"/>
      <c r="H37" s="1" t="s">
        <v>213</v>
      </c>
      <c r="I37" s="4">
        <v>14532.82</v>
      </c>
    </row>
    <row r="38" spans="1:9" x14ac:dyDescent="0.3">
      <c r="H38" s="1" t="s">
        <v>214</v>
      </c>
      <c r="I38" s="4">
        <v>14532.82</v>
      </c>
    </row>
    <row r="39" spans="1:9" x14ac:dyDescent="0.3">
      <c r="I39" s="33">
        <f>SUM(I38-I37)</f>
        <v>0</v>
      </c>
    </row>
    <row r="40" spans="1:9" x14ac:dyDescent="0.3">
      <c r="I40" s="3"/>
    </row>
    <row r="41" spans="1:9" x14ac:dyDescent="0.3">
      <c r="I41" s="3"/>
    </row>
    <row r="42" spans="1:9" ht="15" thickBot="1" x14ac:dyDescent="0.35">
      <c r="H42" s="27" t="s">
        <v>154</v>
      </c>
      <c r="I42" s="1"/>
    </row>
    <row r="43" spans="1:9" x14ac:dyDescent="0.3">
      <c r="H43" s="1"/>
      <c r="I43" s="1"/>
    </row>
    <row r="44" spans="1:9" x14ac:dyDescent="0.3">
      <c r="H44" s="1" t="s">
        <v>213</v>
      </c>
      <c r="I44" s="28">
        <v>39434.86</v>
      </c>
    </row>
    <row r="45" spans="1:9" x14ac:dyDescent="0.3">
      <c r="H45" s="1" t="s">
        <v>214</v>
      </c>
      <c r="I45" s="4">
        <v>39434.86</v>
      </c>
    </row>
    <row r="46" spans="1:9" x14ac:dyDescent="0.3">
      <c r="I46" s="30">
        <f>SUM(I45-I44)</f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CE725-943D-4E56-83DB-1B5D938BDB65}">
  <dimension ref="A1:M46"/>
  <sheetViews>
    <sheetView tabSelected="1" workbookViewId="0">
      <selection activeCell="B1" sqref="B1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2.44140625" hidden="1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224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229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227</v>
      </c>
      <c r="I3" s="4">
        <v>41347.31</v>
      </c>
      <c r="L3" s="16"/>
      <c r="M3" s="3"/>
    </row>
    <row r="4" spans="1:13" x14ac:dyDescent="0.3">
      <c r="A4" s="6" t="s">
        <v>50</v>
      </c>
      <c r="B4" s="6" t="s">
        <v>9</v>
      </c>
      <c r="C4" s="7"/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230</v>
      </c>
      <c r="I5" s="4">
        <v>40632.31</v>
      </c>
      <c r="L5" s="16"/>
      <c r="M5" s="3"/>
    </row>
    <row r="6" spans="1:13" x14ac:dyDescent="0.3">
      <c r="A6" s="6" t="s">
        <v>11</v>
      </c>
      <c r="B6" s="6" t="s">
        <v>12</v>
      </c>
      <c r="C6" s="7">
        <v>8</v>
      </c>
      <c r="D6" s="7"/>
      <c r="E6" s="6" t="s">
        <v>18</v>
      </c>
      <c r="F6" s="6" t="s">
        <v>38</v>
      </c>
      <c r="H6" s="1"/>
      <c r="I6" s="3"/>
      <c r="L6" s="16"/>
      <c r="M6" s="3"/>
    </row>
    <row r="7" spans="1:13" x14ac:dyDescent="0.3">
      <c r="A7" s="8" t="s">
        <v>46</v>
      </c>
      <c r="B7" s="8" t="s">
        <v>14</v>
      </c>
      <c r="C7" s="7">
        <v>42</v>
      </c>
      <c r="D7" s="7">
        <v>42</v>
      </c>
      <c r="E7" s="6" t="s">
        <v>17</v>
      </c>
      <c r="F7" s="6" t="s">
        <v>37</v>
      </c>
      <c r="H7" s="1" t="s">
        <v>19</v>
      </c>
      <c r="I7" s="3">
        <f>SUM(C18)</f>
        <v>842.8</v>
      </c>
      <c r="L7" s="16"/>
      <c r="M7" s="3"/>
    </row>
    <row r="8" spans="1:13" x14ac:dyDescent="0.3">
      <c r="A8" s="8" t="s">
        <v>225</v>
      </c>
      <c r="B8" s="15" t="s">
        <v>13</v>
      </c>
      <c r="C8" s="7">
        <v>52</v>
      </c>
      <c r="D8" s="7"/>
      <c r="E8" s="6"/>
      <c r="F8" s="6" t="s">
        <v>37</v>
      </c>
      <c r="H8" s="1" t="s">
        <v>20</v>
      </c>
      <c r="I8" s="3">
        <f>SUM(C12)</f>
        <v>1617.8</v>
      </c>
      <c r="L8" s="16"/>
      <c r="M8" s="3"/>
    </row>
    <row r="9" spans="1:13" x14ac:dyDescent="0.3">
      <c r="A9" s="6" t="s">
        <v>231</v>
      </c>
      <c r="B9" s="21"/>
      <c r="C9" s="7">
        <v>73</v>
      </c>
      <c r="D9" s="7">
        <v>73</v>
      </c>
      <c r="F9" s="6" t="s">
        <v>37</v>
      </c>
      <c r="H9" s="1"/>
      <c r="I9" s="3"/>
      <c r="L9" s="16"/>
      <c r="M9" s="3"/>
    </row>
    <row r="10" spans="1:13" x14ac:dyDescent="0.3">
      <c r="A10" s="6" t="s">
        <v>235</v>
      </c>
      <c r="B10" s="6"/>
      <c r="C10" s="7">
        <v>842.8</v>
      </c>
      <c r="D10" s="7">
        <v>842.8</v>
      </c>
      <c r="E10" s="6"/>
      <c r="F10" s="6" t="s">
        <v>228</v>
      </c>
      <c r="H10" s="1"/>
      <c r="I10" s="12">
        <f>SUM(I7-I8)</f>
        <v>-775</v>
      </c>
      <c r="M10" s="3"/>
    </row>
    <row r="11" spans="1:13" x14ac:dyDescent="0.3">
      <c r="A11" s="6"/>
      <c r="B11" s="6"/>
      <c r="C11" s="7"/>
      <c r="D11" s="7"/>
      <c r="E11" s="6"/>
      <c r="F11" s="6"/>
      <c r="H11" s="1"/>
      <c r="M11" s="3"/>
    </row>
    <row r="12" spans="1:13" x14ac:dyDescent="0.3">
      <c r="A12" s="6"/>
      <c r="B12" s="5" t="s">
        <v>16</v>
      </c>
      <c r="C12" s="10">
        <f>SUM(C4:C10)</f>
        <v>1617.8</v>
      </c>
      <c r="D12" s="10">
        <f>SUM(D4:D10)</f>
        <v>957.8</v>
      </c>
      <c r="E12" s="6"/>
      <c r="F12" s="6"/>
      <c r="H12" s="1" t="s">
        <v>24</v>
      </c>
      <c r="I12" s="24">
        <f>SUM(I5-I3)</f>
        <v>-715</v>
      </c>
      <c r="M12" s="3"/>
    </row>
    <row r="13" spans="1:13" x14ac:dyDescent="0.3">
      <c r="A13" s="6"/>
      <c r="B13" s="31" t="s">
        <v>151</v>
      </c>
      <c r="C13" s="32">
        <f>SUM(C12-D12)</f>
        <v>660</v>
      </c>
      <c r="D13" s="10"/>
      <c r="E13" s="6"/>
      <c r="F13" s="6"/>
      <c r="I13" s="3"/>
      <c r="M13" s="3"/>
    </row>
    <row r="14" spans="1:13" x14ac:dyDescent="0.3">
      <c r="A14" s="5" t="s">
        <v>6</v>
      </c>
      <c r="B14" s="6"/>
      <c r="C14" s="7"/>
      <c r="D14" s="7"/>
      <c r="E14" s="6"/>
      <c r="F14" s="6"/>
      <c r="H14" s="26" t="s">
        <v>149</v>
      </c>
      <c r="I14" s="13">
        <f>SUM(I12-I10)</f>
        <v>60</v>
      </c>
      <c r="L14" s="3"/>
    </row>
    <row r="15" spans="1:13" x14ac:dyDescent="0.3">
      <c r="A15" s="5"/>
      <c r="B15" s="6"/>
      <c r="C15" s="7"/>
      <c r="D15" s="7"/>
      <c r="E15" s="6"/>
      <c r="F15" s="6"/>
      <c r="I15" s="3"/>
    </row>
    <row r="16" spans="1:13" x14ac:dyDescent="0.3">
      <c r="A16" s="6" t="s">
        <v>215</v>
      </c>
      <c r="B16" s="6" t="s">
        <v>96</v>
      </c>
      <c r="C16" s="7">
        <v>842.8</v>
      </c>
      <c r="D16" s="7">
        <v>842.8</v>
      </c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SUM(C14:C16)</f>
        <v>842.8</v>
      </c>
      <c r="D18" s="10">
        <f>SUM(D14:D16)</f>
        <v>842.8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/>
    </row>
    <row r="21" spans="1:9" x14ac:dyDescent="0.3">
      <c r="A21" s="1" t="s">
        <v>226</v>
      </c>
      <c r="H21" s="11" t="s">
        <v>22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216</v>
      </c>
      <c r="E22" s="20" t="s">
        <v>4</v>
      </c>
      <c r="F22" s="19" t="s">
        <v>5</v>
      </c>
      <c r="H22" s="1" t="s">
        <v>232</v>
      </c>
      <c r="I22" s="4">
        <v>1363.72</v>
      </c>
    </row>
    <row r="23" spans="1:9" x14ac:dyDescent="0.3">
      <c r="A23" s="6"/>
      <c r="B23" s="6"/>
      <c r="C23" s="7"/>
      <c r="D23" s="7"/>
      <c r="E23" s="6"/>
      <c r="F23" s="6"/>
      <c r="H23" s="1" t="s">
        <v>230</v>
      </c>
      <c r="I23" s="4">
        <v>2187.85</v>
      </c>
    </row>
    <row r="24" spans="1:9" x14ac:dyDescent="0.3">
      <c r="A24" s="6" t="s">
        <v>58</v>
      </c>
      <c r="B24" s="6" t="s">
        <v>74</v>
      </c>
      <c r="C24" s="7">
        <v>7.68</v>
      </c>
      <c r="D24" s="7">
        <v>7.68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SUM(C35)</f>
        <v>842.8</v>
      </c>
    </row>
    <row r="26" spans="1:9" x14ac:dyDescent="0.3">
      <c r="A26" s="8" t="s">
        <v>73</v>
      </c>
      <c r="B26" s="8" t="s">
        <v>78</v>
      </c>
      <c r="C26" s="7">
        <v>10.99</v>
      </c>
      <c r="D26" s="7">
        <v>10.99</v>
      </c>
      <c r="E26" s="7"/>
      <c r="F26" s="6" t="s">
        <v>37</v>
      </c>
      <c r="H26" s="1" t="s">
        <v>20</v>
      </c>
      <c r="I26" s="3">
        <f>SUM(C29)</f>
        <v>26.67</v>
      </c>
    </row>
    <row r="27" spans="1:9" x14ac:dyDescent="0.3">
      <c r="A27" s="8"/>
      <c r="B27" s="15"/>
      <c r="C27" s="7"/>
      <c r="D27" s="7"/>
      <c r="E27" s="7"/>
      <c r="F27" s="6"/>
      <c r="H27" s="1"/>
      <c r="I27" s="12">
        <f>SUM(I25-I26)</f>
        <v>816.13</v>
      </c>
    </row>
    <row r="28" spans="1:9" x14ac:dyDescent="0.3">
      <c r="A28" s="8"/>
      <c r="B28" s="8"/>
      <c r="C28" s="7"/>
      <c r="D28" s="6"/>
      <c r="E28" s="7"/>
      <c r="F28" s="6"/>
      <c r="H28" s="1"/>
    </row>
    <row r="29" spans="1:9" x14ac:dyDescent="0.3">
      <c r="A29" s="6"/>
      <c r="B29" s="5" t="s">
        <v>16</v>
      </c>
      <c r="C29" s="10">
        <f>SUM(C23:C28)</f>
        <v>26.67</v>
      </c>
      <c r="D29" s="7">
        <f>SUM(D24:D27)</f>
        <v>18.670000000000002</v>
      </c>
      <c r="E29" s="7"/>
      <c r="F29" s="6"/>
      <c r="H29" s="1" t="s">
        <v>24</v>
      </c>
      <c r="I29" s="24">
        <f>SUM(I23-I22)</f>
        <v>824.12999999999988</v>
      </c>
    </row>
    <row r="30" spans="1:9" x14ac:dyDescent="0.3">
      <c r="A30" s="6"/>
      <c r="B30" s="25" t="s">
        <v>151</v>
      </c>
      <c r="C30" s="22">
        <f>SUM(C29-D29)</f>
        <v>8</v>
      </c>
      <c r="D30" s="7"/>
      <c r="E30" s="7"/>
      <c r="F30" s="6"/>
      <c r="H30" s="36" t="s">
        <v>149</v>
      </c>
      <c r="I30" s="13">
        <f>SUM(I29-I27)</f>
        <v>7.9999999999998863</v>
      </c>
    </row>
    <row r="31" spans="1:9" hidden="1" x14ac:dyDescent="0.3">
      <c r="A31" s="5" t="s">
        <v>6</v>
      </c>
      <c r="B31" s="6"/>
      <c r="C31" s="7"/>
      <c r="D31" s="6"/>
      <c r="E31" s="7"/>
      <c r="F31" s="6"/>
      <c r="I31" s="13">
        <f>SUM(I27-I29)</f>
        <v>-7.9999999999998863</v>
      </c>
    </row>
    <row r="32" spans="1:9" x14ac:dyDescent="0.3">
      <c r="A32" s="5"/>
      <c r="B32" s="6"/>
      <c r="C32" s="7"/>
      <c r="D32" s="7"/>
      <c r="E32" s="7"/>
      <c r="F32" s="6"/>
      <c r="I32" s="3"/>
    </row>
    <row r="33" spans="1:10" x14ac:dyDescent="0.3">
      <c r="A33" s="5" t="s">
        <v>236</v>
      </c>
      <c r="B33" s="6"/>
      <c r="C33" s="7"/>
      <c r="D33" s="7"/>
      <c r="E33" s="7"/>
      <c r="F33" s="6"/>
      <c r="I33" s="3"/>
    </row>
    <row r="34" spans="1:10" x14ac:dyDescent="0.3">
      <c r="A34" s="35" t="s">
        <v>215</v>
      </c>
      <c r="B34" s="6" t="s">
        <v>96</v>
      </c>
      <c r="C34" s="7">
        <v>842.8</v>
      </c>
      <c r="D34" s="6">
        <v>842.8</v>
      </c>
      <c r="E34" s="7"/>
      <c r="F34" s="6"/>
      <c r="I34" s="3"/>
    </row>
    <row r="35" spans="1:10" ht="15" thickBot="1" x14ac:dyDescent="0.35">
      <c r="A35" s="6"/>
      <c r="B35" s="5" t="s">
        <v>16</v>
      </c>
      <c r="C35" s="10">
        <f>SUM(C32:C34)</f>
        <v>842.8</v>
      </c>
      <c r="D35" s="7">
        <f>SUM(D33:D33)</f>
        <v>0</v>
      </c>
      <c r="E35" s="6"/>
      <c r="F35" s="6"/>
      <c r="H35" s="27" t="s">
        <v>152</v>
      </c>
      <c r="I35" s="4"/>
    </row>
    <row r="36" spans="1:10" x14ac:dyDescent="0.3">
      <c r="A36" s="6"/>
      <c r="B36" s="6"/>
      <c r="C36" s="7"/>
      <c r="D36" s="23">
        <f>SUM(D35-D29)</f>
        <v>-18.670000000000002</v>
      </c>
      <c r="E36" s="6"/>
      <c r="F36" s="6"/>
      <c r="H36" s="1"/>
      <c r="I36" s="4"/>
    </row>
    <row r="37" spans="1:10" x14ac:dyDescent="0.3">
      <c r="H37" s="1" t="s">
        <v>213</v>
      </c>
      <c r="I37" s="4">
        <v>14532.82</v>
      </c>
    </row>
    <row r="38" spans="1:10" x14ac:dyDescent="0.3">
      <c r="H38" s="1" t="s">
        <v>214</v>
      </c>
      <c r="I38" s="4">
        <v>13991.67</v>
      </c>
    </row>
    <row r="39" spans="1:10" x14ac:dyDescent="0.3">
      <c r="I39" s="33">
        <f>SUM(I38-I37)</f>
        <v>-541.14999999999964</v>
      </c>
      <c r="J39" s="37" t="s">
        <v>233</v>
      </c>
    </row>
    <row r="40" spans="1:10" x14ac:dyDescent="0.3">
      <c r="I40" s="3"/>
    </row>
    <row r="41" spans="1:10" x14ac:dyDescent="0.3">
      <c r="I41" s="3"/>
    </row>
    <row r="42" spans="1:10" ht="15" thickBot="1" x14ac:dyDescent="0.35">
      <c r="H42" s="27" t="s">
        <v>154</v>
      </c>
      <c r="I42" s="1"/>
    </row>
    <row r="43" spans="1:10" x14ac:dyDescent="0.3">
      <c r="H43" s="1"/>
      <c r="I43" s="1"/>
    </row>
    <row r="44" spans="1:10" x14ac:dyDescent="0.3">
      <c r="H44" s="1" t="s">
        <v>213</v>
      </c>
      <c r="I44" s="28">
        <v>39434.86</v>
      </c>
    </row>
    <row r="45" spans="1:10" x14ac:dyDescent="0.3">
      <c r="H45" s="1" t="s">
        <v>214</v>
      </c>
      <c r="I45" s="4">
        <v>39572.5</v>
      </c>
    </row>
    <row r="46" spans="1:10" x14ac:dyDescent="0.3">
      <c r="I46" s="30">
        <f>SUM(I45-I44)</f>
        <v>137.63999999999942</v>
      </c>
      <c r="J46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8D629-1267-4394-A828-DCDCD2BDC67B}">
  <dimension ref="A1:H36"/>
  <sheetViews>
    <sheetView topLeftCell="A12" workbookViewId="0">
      <selection activeCell="G39" sqref="G39"/>
    </sheetView>
  </sheetViews>
  <sheetFormatPr defaultRowHeight="14.4" x14ac:dyDescent="0.3"/>
  <cols>
    <col min="1" max="1" width="23.109375" bestFit="1" customWidth="1"/>
    <col min="2" max="2" width="23.4414062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0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21</v>
      </c>
      <c r="H3" s="4">
        <v>32968.559999999998</v>
      </c>
    </row>
    <row r="4" spans="1:8" x14ac:dyDescent="0.3">
      <c r="A4" s="6" t="s">
        <v>8</v>
      </c>
      <c r="B4" s="6" t="s">
        <v>9</v>
      </c>
      <c r="C4" s="7">
        <v>474.2</v>
      </c>
      <c r="D4" s="6" t="s">
        <v>39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37</v>
      </c>
      <c r="G5" s="1" t="s">
        <v>23</v>
      </c>
      <c r="H5" s="4">
        <v>58352.63</v>
      </c>
    </row>
    <row r="6" spans="1:8" x14ac:dyDescent="0.3">
      <c r="A6" s="8" t="s">
        <v>26</v>
      </c>
      <c r="B6" s="8" t="s">
        <v>13</v>
      </c>
      <c r="C6" s="7">
        <v>47</v>
      </c>
      <c r="D6" s="6" t="s">
        <v>42</v>
      </c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40</v>
      </c>
      <c r="E7" s="6" t="s">
        <v>37</v>
      </c>
      <c r="G7" s="1" t="s">
        <v>19</v>
      </c>
      <c r="H7" s="3">
        <f>SUM(C17)</f>
        <v>26015.27</v>
      </c>
    </row>
    <row r="8" spans="1:8" x14ac:dyDescent="0.3">
      <c r="A8" s="8" t="s">
        <v>29</v>
      </c>
      <c r="B8" s="8" t="s">
        <v>15</v>
      </c>
      <c r="C8" s="7">
        <v>60</v>
      </c>
      <c r="D8" s="6" t="s">
        <v>41</v>
      </c>
      <c r="E8" s="6"/>
      <c r="G8" s="1" t="s">
        <v>20</v>
      </c>
      <c r="H8" s="3">
        <f>SUM(C11)</f>
        <v>631.20000000000005</v>
      </c>
    </row>
    <row r="9" spans="1:8" x14ac:dyDescent="0.3">
      <c r="A9" s="8"/>
      <c r="B9" s="9"/>
      <c r="C9" s="7"/>
      <c r="D9" s="6"/>
      <c r="E9" s="6"/>
      <c r="G9" s="1"/>
      <c r="H9" s="12">
        <f>SUM(H7-H8)</f>
        <v>25384.07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6"/>
      <c r="B11" s="5" t="s">
        <v>16</v>
      </c>
      <c r="C11" s="10">
        <f>SUM(C4:C9)</f>
        <v>631.20000000000005</v>
      </c>
      <c r="D11" s="6"/>
      <c r="E11" s="6"/>
      <c r="G11" s="1" t="s">
        <v>24</v>
      </c>
      <c r="H11" s="3">
        <f>SUM(H5-H3)</f>
        <v>25384.07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SUM(H9-H11)</f>
        <v>0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 t="s">
        <v>7</v>
      </c>
      <c r="B15" s="6"/>
      <c r="C15" s="7">
        <v>26015.27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26015.27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A21" s="1"/>
      <c r="C21" s="3"/>
    </row>
    <row r="22" spans="1:8" x14ac:dyDescent="0.3">
      <c r="A22" s="1" t="s">
        <v>82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1" t="s">
        <v>22</v>
      </c>
    </row>
    <row r="24" spans="1:8" x14ac:dyDescent="0.3">
      <c r="A24" s="6"/>
      <c r="B24" s="6"/>
      <c r="C24" s="7"/>
      <c r="D24" s="6"/>
      <c r="E24" s="6"/>
      <c r="G24" s="1" t="s">
        <v>21</v>
      </c>
      <c r="H24" s="4">
        <v>3417.97</v>
      </c>
    </row>
    <row r="25" spans="1:8" x14ac:dyDescent="0.3">
      <c r="A25" s="6" t="s">
        <v>68</v>
      </c>
      <c r="B25" s="6" t="s">
        <v>69</v>
      </c>
      <c r="C25" s="7">
        <v>7.2</v>
      </c>
      <c r="D25" s="6"/>
      <c r="E25" s="6" t="s">
        <v>37</v>
      </c>
      <c r="G25" s="1"/>
      <c r="H25" s="4"/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 t="s">
        <v>37</v>
      </c>
      <c r="G26" s="1" t="s">
        <v>23</v>
      </c>
      <c r="H26" s="4">
        <v>3360.81</v>
      </c>
    </row>
    <row r="27" spans="1:8" x14ac:dyDescent="0.3">
      <c r="A27" s="8" t="s">
        <v>71</v>
      </c>
      <c r="B27" s="8" t="s">
        <v>72</v>
      </c>
      <c r="C27" s="7">
        <v>41.96</v>
      </c>
      <c r="D27" s="6"/>
      <c r="E27" s="6" t="s">
        <v>37</v>
      </c>
      <c r="G27" s="1"/>
      <c r="H27" s="3"/>
    </row>
    <row r="28" spans="1:8" x14ac:dyDescent="0.3">
      <c r="A28" s="8"/>
      <c r="B28" s="9"/>
      <c r="C28" s="7"/>
      <c r="D28" s="6"/>
      <c r="E28" s="6"/>
      <c r="G28" s="1" t="s">
        <v>19</v>
      </c>
      <c r="H28" s="3">
        <f>SUM(C36)</f>
        <v>0</v>
      </c>
    </row>
    <row r="29" spans="1:8" x14ac:dyDescent="0.3">
      <c r="A29" s="8"/>
      <c r="B29" s="8"/>
      <c r="C29" s="7"/>
      <c r="D29" s="6"/>
      <c r="E29" s="6"/>
      <c r="G29" s="1" t="s">
        <v>20</v>
      </c>
      <c r="H29" s="3">
        <f>SUM(C30)</f>
        <v>57.16</v>
      </c>
    </row>
    <row r="30" spans="1:8" x14ac:dyDescent="0.3">
      <c r="A30" s="6"/>
      <c r="B30" s="5" t="s">
        <v>16</v>
      </c>
      <c r="C30" s="10">
        <f>SUM(C25:C29)</f>
        <v>57.16</v>
      </c>
      <c r="D30" s="6"/>
      <c r="E30" s="6"/>
      <c r="G30" s="1"/>
      <c r="H30" s="12">
        <f>SUM(H28-H29)</f>
        <v>-57.16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G32" s="1" t="s">
        <v>24</v>
      </c>
      <c r="H32" s="3">
        <f>SUM(H26-H24)</f>
        <v>-57.159999999999854</v>
      </c>
    </row>
    <row r="33" spans="1:8" x14ac:dyDescent="0.3">
      <c r="A33" s="6"/>
      <c r="B33" s="6"/>
      <c r="C33" s="7"/>
      <c r="D33" s="6"/>
      <c r="E33" s="6"/>
      <c r="G33" s="1"/>
    </row>
    <row r="34" spans="1:8" x14ac:dyDescent="0.3">
      <c r="A34" s="6"/>
      <c r="B34" s="6"/>
      <c r="C34" s="7"/>
      <c r="D34" s="6"/>
      <c r="E34" s="6"/>
      <c r="H34" s="13">
        <f>SUM(H30-H32)</f>
        <v>-1.4210854715202004E-13</v>
      </c>
    </row>
    <row r="35" spans="1:8" x14ac:dyDescent="0.3">
      <c r="A35" s="6"/>
      <c r="B35" s="6"/>
      <c r="C35" s="7"/>
      <c r="D35" s="6"/>
      <c r="E35" s="6"/>
    </row>
    <row r="36" spans="1:8" x14ac:dyDescent="0.3">
      <c r="A36" s="6"/>
      <c r="B36" s="5" t="s">
        <v>16</v>
      </c>
      <c r="C36" s="10">
        <f>SUM(C33:C34)</f>
        <v>0</v>
      </c>
      <c r="D36" s="6"/>
      <c r="E36" s="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8DACD-F0E3-4ABB-B925-D8A69414C82A}">
  <dimension ref="A1:H36"/>
  <sheetViews>
    <sheetView topLeftCell="A17" workbookViewId="0">
      <selection activeCell="A20" sqref="A20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32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33</v>
      </c>
      <c r="H3" s="4">
        <v>58302.63</v>
      </c>
    </row>
    <row r="4" spans="1:8" x14ac:dyDescent="0.3">
      <c r="A4" s="6" t="s">
        <v>8</v>
      </c>
      <c r="B4" s="6" t="s">
        <v>9</v>
      </c>
      <c r="C4" s="14">
        <v>1327.8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/>
      <c r="G5" s="1" t="s">
        <v>34</v>
      </c>
      <c r="H5" s="4">
        <v>56872.46</v>
      </c>
    </row>
    <row r="6" spans="1:8" x14ac:dyDescent="0.3">
      <c r="A6" s="8" t="s">
        <v>14</v>
      </c>
      <c r="B6" s="9"/>
      <c r="C6" s="7">
        <v>35</v>
      </c>
      <c r="D6" s="6" t="s">
        <v>17</v>
      </c>
      <c r="E6" s="6"/>
      <c r="G6" s="1"/>
      <c r="H6" s="3"/>
    </row>
    <row r="7" spans="1:8" x14ac:dyDescent="0.3">
      <c r="A7" s="8" t="s">
        <v>30</v>
      </c>
      <c r="B7" s="9" t="s">
        <v>31</v>
      </c>
      <c r="C7" s="7">
        <v>7</v>
      </c>
      <c r="D7" s="6"/>
      <c r="E7" s="6"/>
      <c r="G7" s="1" t="s">
        <v>19</v>
      </c>
      <c r="H7" s="3">
        <f>SUM(C15)</f>
        <v>0</v>
      </c>
    </row>
    <row r="8" spans="1:8" x14ac:dyDescent="0.3">
      <c r="A8" s="6" t="s">
        <v>35</v>
      </c>
      <c r="B8" s="6" t="s">
        <v>36</v>
      </c>
      <c r="C8" s="6">
        <v>52.37</v>
      </c>
      <c r="D8" s="6"/>
      <c r="E8" s="6"/>
      <c r="G8" s="1" t="s">
        <v>20</v>
      </c>
      <c r="H8" s="3">
        <f>SUM(C9)</f>
        <v>1430.1699999999998</v>
      </c>
    </row>
    <row r="9" spans="1:8" x14ac:dyDescent="0.3">
      <c r="A9" s="6"/>
      <c r="B9" s="5" t="s">
        <v>16</v>
      </c>
      <c r="C9" s="10">
        <f>SUM(C4:C8)</f>
        <v>1430.1699999999998</v>
      </c>
      <c r="D9" s="6"/>
      <c r="E9" s="6"/>
      <c r="G9" s="1"/>
      <c r="H9" s="12">
        <f>SUM(H8-H7)</f>
        <v>1430.1699999999998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1430.1699999999983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-1.5916157281026244E-12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33</v>
      </c>
      <c r="H22" s="4">
        <v>3293.95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34</v>
      </c>
      <c r="H24" s="4">
        <v>2311.8200000000002</v>
      </c>
    </row>
    <row r="25" spans="1:8" x14ac:dyDescent="0.3">
      <c r="A25" s="8" t="s">
        <v>67</v>
      </c>
      <c r="B25" s="8" t="s">
        <v>75</v>
      </c>
      <c r="C25" s="7">
        <v>460</v>
      </c>
      <c r="D25" s="6"/>
      <c r="E25" s="6"/>
      <c r="G25" s="1"/>
      <c r="H25" s="3"/>
    </row>
    <row r="26" spans="1:8" x14ac:dyDescent="0.3">
      <c r="A26" s="8" t="s">
        <v>76</v>
      </c>
      <c r="B26" s="6" t="s">
        <v>77</v>
      </c>
      <c r="C26" s="7">
        <v>455</v>
      </c>
      <c r="D26" s="6"/>
      <c r="E26" s="6"/>
      <c r="G26" s="1" t="s">
        <v>19</v>
      </c>
      <c r="H26" s="3">
        <f>SUM(C34)</f>
        <v>0</v>
      </c>
    </row>
    <row r="27" spans="1:8" x14ac:dyDescent="0.3">
      <c r="A27" s="8" t="s">
        <v>73</v>
      </c>
      <c r="B27" s="8" t="s">
        <v>78</v>
      </c>
      <c r="C27" s="7">
        <v>51.93</v>
      </c>
      <c r="D27" s="6"/>
      <c r="E27" s="6"/>
      <c r="G27" s="1" t="s">
        <v>20</v>
      </c>
      <c r="H27" s="3">
        <f>SUM(C30)</f>
        <v>982.13</v>
      </c>
    </row>
    <row r="28" spans="1:8" x14ac:dyDescent="0.3">
      <c r="A28" s="8"/>
      <c r="B28" s="9"/>
      <c r="C28" s="7"/>
      <c r="D28" s="6"/>
      <c r="E28" s="6"/>
      <c r="G28" s="1"/>
      <c r="H28" s="12">
        <f>SUM(H26-H27)</f>
        <v>-982.13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6"/>
      <c r="B30" s="5" t="s">
        <v>16</v>
      </c>
      <c r="C30" s="10">
        <f>SUM(C22:C28)</f>
        <v>982.13</v>
      </c>
      <c r="D30" s="6"/>
      <c r="E30" s="6"/>
      <c r="G30" s="1" t="s">
        <v>24</v>
      </c>
      <c r="H30" s="3">
        <f>SUM(H24-H22)</f>
        <v>-982.12999999999965</v>
      </c>
    </row>
    <row r="31" spans="1:8" x14ac:dyDescent="0.3">
      <c r="A31" s="6"/>
      <c r="B31" s="6"/>
      <c r="C31" s="6"/>
      <c r="D31" s="6"/>
      <c r="E31" s="6"/>
      <c r="G31" s="1"/>
    </row>
    <row r="32" spans="1:8" x14ac:dyDescent="0.3">
      <c r="A32" s="5" t="s">
        <v>6</v>
      </c>
      <c r="B32" s="6"/>
      <c r="C32" s="7"/>
      <c r="D32" s="6"/>
      <c r="E32" s="6"/>
      <c r="H32" s="13">
        <f>SUM(H28-H30)</f>
        <v>-3.4106051316484809E-13</v>
      </c>
    </row>
    <row r="33" spans="1:5" x14ac:dyDescent="0.3">
      <c r="A33" s="6"/>
      <c r="B33" s="6"/>
      <c r="C33" s="7"/>
      <c r="D33" s="6"/>
      <c r="E33" s="6"/>
    </row>
    <row r="34" spans="1:5" x14ac:dyDescent="0.3">
      <c r="A34" s="6"/>
      <c r="B34" s="5" t="s">
        <v>16</v>
      </c>
      <c r="C34" s="10">
        <f>SUM(C31)</f>
        <v>0</v>
      </c>
      <c r="D34" s="6"/>
      <c r="E34" s="6"/>
    </row>
    <row r="35" spans="1:5" x14ac:dyDescent="0.3">
      <c r="A35" s="6"/>
      <c r="B35" s="6"/>
      <c r="C35" s="7"/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C78CF-22E2-4340-80C2-3C8B4333B008}">
  <dimension ref="A1:H36"/>
  <sheetViews>
    <sheetView workbookViewId="0">
      <selection activeCell="A24" sqref="A24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43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44</v>
      </c>
      <c r="H3" s="4">
        <v>56872.46</v>
      </c>
    </row>
    <row r="4" spans="1:8" x14ac:dyDescent="0.3">
      <c r="A4" s="6" t="s">
        <v>8</v>
      </c>
      <c r="B4" s="6" t="s">
        <v>9</v>
      </c>
      <c r="C4" s="14">
        <v>972.25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11</v>
      </c>
      <c r="B5" s="6" t="s">
        <v>12</v>
      </c>
      <c r="C5" s="7">
        <v>8</v>
      </c>
      <c r="D5" s="6"/>
      <c r="E5" s="6" t="s">
        <v>48</v>
      </c>
      <c r="G5" s="1" t="s">
        <v>45</v>
      </c>
      <c r="H5" s="4">
        <v>55486.8</v>
      </c>
    </row>
    <row r="6" spans="1:8" x14ac:dyDescent="0.3">
      <c r="A6" s="8" t="s">
        <v>14</v>
      </c>
      <c r="B6" s="9" t="s">
        <v>46</v>
      </c>
      <c r="C6" s="7">
        <v>42</v>
      </c>
      <c r="D6" s="6" t="s">
        <v>17</v>
      </c>
      <c r="E6" s="6" t="s">
        <v>37</v>
      </c>
      <c r="G6" s="1"/>
      <c r="H6" s="3"/>
    </row>
    <row r="7" spans="1:8" x14ac:dyDescent="0.3">
      <c r="A7" s="8" t="s">
        <v>30</v>
      </c>
      <c r="B7" s="9" t="s">
        <v>47</v>
      </c>
      <c r="C7" s="7">
        <v>363.41</v>
      </c>
      <c r="D7" s="6" t="s">
        <v>18</v>
      </c>
      <c r="E7" s="6" t="s">
        <v>38</v>
      </c>
      <c r="G7" s="1" t="s">
        <v>19</v>
      </c>
      <c r="H7" s="3">
        <f>SUM(C15)</f>
        <v>0</v>
      </c>
    </row>
    <row r="8" spans="1:8" x14ac:dyDescent="0.3">
      <c r="A8" s="6"/>
      <c r="B8" s="6"/>
      <c r="C8" s="6"/>
      <c r="D8" s="6"/>
      <c r="E8" s="6"/>
      <c r="G8" s="1" t="s">
        <v>20</v>
      </c>
      <c r="H8" s="3">
        <f>SUM(C9)</f>
        <v>1385.66</v>
      </c>
    </row>
    <row r="9" spans="1:8" x14ac:dyDescent="0.3">
      <c r="A9" s="6"/>
      <c r="B9" s="5" t="s">
        <v>16</v>
      </c>
      <c r="C9" s="10">
        <f>SUM(C4:C8)</f>
        <v>1385.66</v>
      </c>
      <c r="D9" s="6"/>
      <c r="E9" s="6"/>
      <c r="G9" s="1"/>
      <c r="H9" s="12">
        <f>SUM(H8-H7)</f>
        <v>1385.66</v>
      </c>
    </row>
    <row r="10" spans="1:8" x14ac:dyDescent="0.3">
      <c r="A10" s="6"/>
      <c r="B10" s="6"/>
      <c r="C10" s="6"/>
      <c r="D10" s="6"/>
      <c r="E10" s="6"/>
      <c r="G10" s="1"/>
    </row>
    <row r="11" spans="1:8" x14ac:dyDescent="0.3">
      <c r="A11" s="5" t="s">
        <v>6</v>
      </c>
      <c r="B11" s="6"/>
      <c r="C11" s="7"/>
      <c r="D11" s="6"/>
      <c r="E11" s="6"/>
      <c r="G11" s="1" t="s">
        <v>24</v>
      </c>
      <c r="H11" s="3">
        <f>SUM(H3-H5)</f>
        <v>1385.6599999999962</v>
      </c>
    </row>
    <row r="12" spans="1:8" x14ac:dyDescent="0.3">
      <c r="A12" s="6"/>
      <c r="B12" s="6"/>
      <c r="C12" s="7"/>
      <c r="D12" s="6"/>
      <c r="E12" s="6"/>
      <c r="G12" s="1"/>
    </row>
    <row r="13" spans="1:8" x14ac:dyDescent="0.3">
      <c r="A13" s="6"/>
      <c r="B13" s="6"/>
      <c r="C13" s="2"/>
      <c r="D13" s="6"/>
      <c r="E13" s="6"/>
      <c r="H13" s="13">
        <f>SUM(H11-H9)</f>
        <v>-3.865352482534945E-12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5" t="s">
        <v>16</v>
      </c>
      <c r="C15" s="10">
        <f>SUM(C12:C13)</f>
        <v>0</v>
      </c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6"/>
      <c r="C17" s="7"/>
      <c r="D17" s="6"/>
      <c r="E17" s="6"/>
    </row>
    <row r="18" spans="1:8" x14ac:dyDescent="0.3">
      <c r="C18" s="3"/>
    </row>
    <row r="19" spans="1:8" x14ac:dyDescent="0.3">
      <c r="C19" s="3"/>
    </row>
    <row r="20" spans="1:8" x14ac:dyDescent="0.3">
      <c r="A20" s="1" t="s">
        <v>82</v>
      </c>
    </row>
    <row r="21" spans="1:8" x14ac:dyDescent="0.3">
      <c r="A21" s="5" t="s">
        <v>1</v>
      </c>
      <c r="B21" s="5" t="s">
        <v>2</v>
      </c>
      <c r="C21" s="5" t="s">
        <v>3</v>
      </c>
      <c r="D21" s="5" t="s">
        <v>4</v>
      </c>
      <c r="E21" s="5" t="s">
        <v>5</v>
      </c>
      <c r="G21" s="11" t="s">
        <v>22</v>
      </c>
    </row>
    <row r="22" spans="1:8" x14ac:dyDescent="0.3">
      <c r="A22" s="6"/>
      <c r="B22" s="6"/>
      <c r="C22" s="7"/>
      <c r="D22" s="6"/>
      <c r="E22" s="6"/>
      <c r="G22" s="1" t="s">
        <v>44</v>
      </c>
      <c r="H22" s="4">
        <v>2311.8200000000002</v>
      </c>
    </row>
    <row r="23" spans="1:8" x14ac:dyDescent="0.3">
      <c r="A23" s="6" t="s">
        <v>58</v>
      </c>
      <c r="B23" s="6" t="s">
        <v>74</v>
      </c>
      <c r="C23" s="7">
        <v>7.2</v>
      </c>
      <c r="D23" s="6"/>
      <c r="E23" s="6"/>
      <c r="G23" s="1"/>
      <c r="H23" s="4"/>
    </row>
    <row r="24" spans="1:8" x14ac:dyDescent="0.3">
      <c r="A24" s="6" t="s">
        <v>11</v>
      </c>
      <c r="B24" s="6" t="s">
        <v>70</v>
      </c>
      <c r="C24" s="7">
        <v>8</v>
      </c>
      <c r="D24" s="6"/>
      <c r="E24" s="6"/>
      <c r="G24" s="1" t="s">
        <v>45</v>
      </c>
      <c r="H24" s="4">
        <v>2688.76</v>
      </c>
    </row>
    <row r="25" spans="1:8" x14ac:dyDescent="0.3">
      <c r="A25" s="8" t="s">
        <v>73</v>
      </c>
      <c r="B25" s="8" t="s">
        <v>78</v>
      </c>
      <c r="C25" s="7">
        <v>357.363</v>
      </c>
      <c r="D25" s="6"/>
      <c r="E25" s="6"/>
      <c r="G25" s="1"/>
      <c r="H25" s="3"/>
    </row>
    <row r="26" spans="1:8" x14ac:dyDescent="0.3">
      <c r="A26" s="8"/>
      <c r="B26" s="9"/>
      <c r="C26" s="7"/>
      <c r="D26" s="6"/>
      <c r="E26" s="6"/>
      <c r="G26" s="1" t="s">
        <v>19</v>
      </c>
      <c r="H26" s="3">
        <f>SUM(C35)</f>
        <v>749.5</v>
      </c>
    </row>
    <row r="27" spans="1:8" x14ac:dyDescent="0.3">
      <c r="A27" s="6"/>
      <c r="B27" s="6"/>
      <c r="C27" s="6"/>
      <c r="D27" s="6"/>
      <c r="E27" s="6"/>
      <c r="G27" s="1" t="s">
        <v>20</v>
      </c>
      <c r="H27" s="3">
        <f>SUM(C28)</f>
        <v>372.56299999999999</v>
      </c>
    </row>
    <row r="28" spans="1:8" x14ac:dyDescent="0.3">
      <c r="A28" s="6"/>
      <c r="B28" s="5" t="s">
        <v>16</v>
      </c>
      <c r="C28" s="10">
        <f>SUM(C22:C26)</f>
        <v>372.56299999999999</v>
      </c>
      <c r="D28" s="6"/>
      <c r="E28" s="6"/>
      <c r="G28" s="1"/>
      <c r="H28" s="12">
        <f>SUM(H26-H27)</f>
        <v>376.93700000000001</v>
      </c>
    </row>
    <row r="29" spans="1:8" x14ac:dyDescent="0.3">
      <c r="A29" s="6"/>
      <c r="B29" s="6"/>
      <c r="C29" s="6"/>
      <c r="D29" s="6"/>
      <c r="E29" s="6"/>
      <c r="G29" s="1"/>
    </row>
    <row r="30" spans="1:8" x14ac:dyDescent="0.3">
      <c r="A30" s="5" t="s">
        <v>6</v>
      </c>
      <c r="B30" s="6"/>
      <c r="C30" s="7"/>
      <c r="D30" s="6"/>
      <c r="E30" s="6"/>
      <c r="G30" s="1" t="s">
        <v>24</v>
      </c>
      <c r="H30" s="3">
        <f>SUM(H24-H22)</f>
        <v>376.94000000000005</v>
      </c>
    </row>
    <row r="31" spans="1:8" x14ac:dyDescent="0.3">
      <c r="A31" s="6"/>
      <c r="B31" s="6"/>
      <c r="C31" s="7"/>
      <c r="D31" s="6"/>
      <c r="E31" s="6"/>
      <c r="G31" s="1"/>
    </row>
    <row r="32" spans="1:8" x14ac:dyDescent="0.3">
      <c r="A32" s="6" t="s">
        <v>79</v>
      </c>
      <c r="B32" s="6" t="s">
        <v>80</v>
      </c>
      <c r="C32" s="7">
        <v>738</v>
      </c>
      <c r="D32" s="6"/>
      <c r="E32" s="6"/>
      <c r="H32" s="13">
        <f>SUM(H28-H30)</f>
        <v>-3.0000000000427463E-3</v>
      </c>
    </row>
    <row r="33" spans="1:5" x14ac:dyDescent="0.3">
      <c r="A33" s="6" t="s">
        <v>81</v>
      </c>
      <c r="B33" s="6"/>
      <c r="C33" s="7">
        <v>11.5</v>
      </c>
      <c r="D33" s="6"/>
      <c r="E33" s="6"/>
    </row>
    <row r="34" spans="1:5" x14ac:dyDescent="0.3">
      <c r="A34" s="6"/>
      <c r="B34" s="6"/>
      <c r="C34" s="7"/>
      <c r="D34" s="6"/>
      <c r="E34" s="6"/>
    </row>
    <row r="35" spans="1:5" x14ac:dyDescent="0.3">
      <c r="A35" s="6"/>
      <c r="B35" s="5" t="s">
        <v>16</v>
      </c>
      <c r="C35" s="10">
        <f>SUM(C31:C33)</f>
        <v>749.5</v>
      </c>
      <c r="D35" s="6"/>
      <c r="E35" s="6"/>
    </row>
    <row r="36" spans="1:5" x14ac:dyDescent="0.3">
      <c r="A36" s="6"/>
      <c r="B36" s="6"/>
      <c r="C36" s="7"/>
      <c r="D36" s="6"/>
      <c r="E36" s="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BF518-F664-4E5E-91F6-DE4E1F1D496B}">
  <dimension ref="A1:H42"/>
  <sheetViews>
    <sheetView workbookViewId="0">
      <selection activeCell="A9" sqref="A9"/>
    </sheetView>
  </sheetViews>
  <sheetFormatPr defaultRowHeight="14.4" x14ac:dyDescent="0.3"/>
  <cols>
    <col min="1" max="1" width="23.109375" bestFit="1" customWidth="1"/>
    <col min="2" max="2" width="22.44140625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</cols>
  <sheetData>
    <row r="1" spans="1:8" x14ac:dyDescent="0.3">
      <c r="A1" s="1" t="s">
        <v>49</v>
      </c>
      <c r="B1" s="1"/>
      <c r="C1" s="1"/>
      <c r="D1" s="1"/>
      <c r="E1" s="1"/>
    </row>
    <row r="2" spans="1:8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</row>
    <row r="3" spans="1:8" x14ac:dyDescent="0.3">
      <c r="A3" s="6"/>
      <c r="B3" s="6"/>
      <c r="C3" s="7"/>
      <c r="D3" s="6"/>
      <c r="E3" s="6"/>
      <c r="G3" s="1" t="s">
        <v>51</v>
      </c>
      <c r="H3" s="4">
        <v>55486.8</v>
      </c>
    </row>
    <row r="4" spans="1:8" x14ac:dyDescent="0.3">
      <c r="A4" s="6" t="s">
        <v>50</v>
      </c>
      <c r="B4" s="6" t="s">
        <v>9</v>
      </c>
      <c r="C4" s="3">
        <v>972.05</v>
      </c>
      <c r="D4" s="6" t="s">
        <v>18</v>
      </c>
      <c r="E4" s="6" t="s">
        <v>10</v>
      </c>
      <c r="G4" s="1"/>
      <c r="H4" s="4"/>
    </row>
    <row r="5" spans="1:8" x14ac:dyDescent="0.3">
      <c r="A5" s="6" t="s">
        <v>50</v>
      </c>
      <c r="B5" s="6" t="s">
        <v>9</v>
      </c>
      <c r="C5" s="3">
        <v>1103.26</v>
      </c>
      <c r="D5" s="6" t="s">
        <v>18</v>
      </c>
      <c r="E5" s="6" t="s">
        <v>38</v>
      </c>
      <c r="G5" s="1" t="s">
        <v>52</v>
      </c>
      <c r="H5" s="4">
        <v>53096.49</v>
      </c>
    </row>
    <row r="6" spans="1:8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</row>
    <row r="7" spans="1:8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SUM(C17)</f>
        <v>0</v>
      </c>
    </row>
    <row r="8" spans="1:8" x14ac:dyDescent="0.3">
      <c r="A8" s="8" t="s">
        <v>53</v>
      </c>
      <c r="B8" s="9" t="s">
        <v>107</v>
      </c>
      <c r="C8" s="7">
        <v>265</v>
      </c>
      <c r="D8" s="6"/>
      <c r="E8" s="6" t="s">
        <v>38</v>
      </c>
      <c r="G8" s="1" t="s">
        <v>20</v>
      </c>
      <c r="H8" s="3">
        <f>SUM(C11)</f>
        <v>2390.31</v>
      </c>
    </row>
    <row r="9" spans="1:8" x14ac:dyDescent="0.3">
      <c r="A9" s="8"/>
      <c r="B9" s="9"/>
      <c r="C9" s="7"/>
      <c r="D9" s="6"/>
      <c r="E9" s="6"/>
      <c r="G9" s="1"/>
      <c r="H9" s="12">
        <f>SUM(H8-H7)</f>
        <v>2390.31</v>
      </c>
    </row>
    <row r="10" spans="1:8" x14ac:dyDescent="0.3">
      <c r="A10" s="6"/>
      <c r="B10" s="6"/>
      <c r="C10" s="7"/>
      <c r="D10" s="6"/>
      <c r="E10" s="6"/>
      <c r="G10" s="1"/>
    </row>
    <row r="11" spans="1:8" x14ac:dyDescent="0.3">
      <c r="A11" s="6"/>
      <c r="B11" s="5" t="s">
        <v>16</v>
      </c>
      <c r="C11" s="10">
        <f>SUM(C4:C10)</f>
        <v>2390.31</v>
      </c>
      <c r="D11" s="6"/>
      <c r="E11" s="6"/>
      <c r="G11" s="1" t="s">
        <v>24</v>
      </c>
      <c r="H11" s="3">
        <f>SUM(H3-H5)</f>
        <v>2390.3100000000049</v>
      </c>
    </row>
    <row r="12" spans="1:8" x14ac:dyDescent="0.3">
      <c r="A12" s="6"/>
      <c r="B12" s="6"/>
      <c r="C12" s="6"/>
      <c r="D12" s="6"/>
      <c r="E12" s="6"/>
      <c r="G12" s="1"/>
    </row>
    <row r="13" spans="1:8" x14ac:dyDescent="0.3">
      <c r="A13" s="5" t="s">
        <v>6</v>
      </c>
      <c r="B13" s="6"/>
      <c r="C13" s="7"/>
      <c r="D13" s="6"/>
      <c r="E13" s="6"/>
      <c r="H13" s="13">
        <f>SUM(H11-H9)</f>
        <v>5.0022208597511053E-12</v>
      </c>
    </row>
    <row r="14" spans="1:8" x14ac:dyDescent="0.3">
      <c r="A14" s="6"/>
      <c r="B14" s="6"/>
      <c r="C14" s="7"/>
      <c r="D14" s="6"/>
      <c r="E14" s="6"/>
    </row>
    <row r="15" spans="1:8" x14ac:dyDescent="0.3">
      <c r="A15" s="6"/>
      <c r="B15" s="6"/>
      <c r="C15" s="2"/>
      <c r="D15" s="6"/>
      <c r="E15" s="6"/>
    </row>
    <row r="16" spans="1:8" x14ac:dyDescent="0.3">
      <c r="A16" s="6"/>
      <c r="B16" s="6"/>
      <c r="C16" s="7"/>
      <c r="D16" s="6"/>
      <c r="E16" s="6"/>
    </row>
    <row r="17" spans="1:8" x14ac:dyDescent="0.3">
      <c r="A17" s="6"/>
      <c r="B17" s="5" t="s">
        <v>16</v>
      </c>
      <c r="C17" s="10">
        <f>SUM(C14:C15)</f>
        <v>0</v>
      </c>
      <c r="D17" s="6"/>
      <c r="E17" s="6"/>
    </row>
    <row r="18" spans="1:8" x14ac:dyDescent="0.3">
      <c r="A18" s="6"/>
      <c r="B18" s="6"/>
      <c r="C18" s="7"/>
      <c r="D18" s="6"/>
      <c r="E18" s="6"/>
    </row>
    <row r="19" spans="1:8" x14ac:dyDescent="0.3">
      <c r="A19" s="6"/>
      <c r="B19" s="6"/>
      <c r="C19" s="7"/>
      <c r="D19" s="6"/>
      <c r="E19" s="6"/>
    </row>
    <row r="20" spans="1:8" x14ac:dyDescent="0.3">
      <c r="C20" s="3"/>
    </row>
    <row r="21" spans="1:8" x14ac:dyDescent="0.3">
      <c r="C21" s="3"/>
    </row>
    <row r="22" spans="1:8" x14ac:dyDescent="0.3">
      <c r="A22" s="1" t="s">
        <v>82</v>
      </c>
      <c r="G22" s="11" t="s">
        <v>22</v>
      </c>
    </row>
    <row r="23" spans="1:8" x14ac:dyDescent="0.3">
      <c r="A23" s="5" t="s">
        <v>1</v>
      </c>
      <c r="B23" s="5" t="s">
        <v>2</v>
      </c>
      <c r="C23" s="5" t="s">
        <v>3</v>
      </c>
      <c r="D23" s="5" t="s">
        <v>4</v>
      </c>
      <c r="E23" s="5" t="s">
        <v>5</v>
      </c>
      <c r="G23" s="1" t="s">
        <v>51</v>
      </c>
      <c r="H23" s="4">
        <v>2688.76</v>
      </c>
    </row>
    <row r="24" spans="1:8" x14ac:dyDescent="0.3">
      <c r="A24" s="6"/>
      <c r="B24" s="6"/>
      <c r="C24" s="7"/>
      <c r="D24" s="6"/>
      <c r="E24" s="6"/>
      <c r="G24" s="1"/>
      <c r="H24" s="4"/>
    </row>
    <row r="25" spans="1:8" x14ac:dyDescent="0.3">
      <c r="A25" s="6" t="s">
        <v>58</v>
      </c>
      <c r="B25" s="6" t="s">
        <v>74</v>
      </c>
      <c r="C25" s="7">
        <v>7.2</v>
      </c>
      <c r="D25" s="6"/>
      <c r="E25" s="6"/>
      <c r="G25" s="1" t="s">
        <v>52</v>
      </c>
      <c r="H25" s="4">
        <v>3.29</v>
      </c>
    </row>
    <row r="26" spans="1:8" x14ac:dyDescent="0.3">
      <c r="A26" s="6" t="s">
        <v>11</v>
      </c>
      <c r="B26" s="6" t="s">
        <v>70</v>
      </c>
      <c r="C26" s="7">
        <v>8</v>
      </c>
      <c r="D26" s="6"/>
      <c r="E26" s="6"/>
      <c r="G26" s="1"/>
      <c r="H26" s="3"/>
    </row>
    <row r="27" spans="1:8" x14ac:dyDescent="0.3">
      <c r="A27" s="8" t="s">
        <v>73</v>
      </c>
      <c r="B27" s="8" t="s">
        <v>78</v>
      </c>
      <c r="C27" s="7">
        <v>139.27000000000001</v>
      </c>
      <c r="D27" s="6"/>
      <c r="E27" s="6"/>
      <c r="G27" s="1" t="s">
        <v>19</v>
      </c>
      <c r="H27" s="3">
        <f>SUM(C41)</f>
        <v>3024</v>
      </c>
    </row>
    <row r="28" spans="1:8" x14ac:dyDescent="0.3">
      <c r="A28" s="8" t="s">
        <v>83</v>
      </c>
      <c r="B28" s="8"/>
      <c r="C28" s="7">
        <v>200</v>
      </c>
      <c r="D28" s="6"/>
      <c r="E28" s="6"/>
      <c r="G28" s="1" t="s">
        <v>20</v>
      </c>
      <c r="H28" s="3">
        <f>SUM(C33)</f>
        <v>5709.47</v>
      </c>
    </row>
    <row r="29" spans="1:8" x14ac:dyDescent="0.3">
      <c r="A29" s="8" t="s">
        <v>84</v>
      </c>
      <c r="B29" s="8" t="s">
        <v>85</v>
      </c>
      <c r="C29" s="7">
        <v>4010</v>
      </c>
      <c r="D29" s="6"/>
      <c r="E29" s="6"/>
      <c r="G29" s="1"/>
      <c r="H29" s="12">
        <f>SUM(H27-H28)</f>
        <v>-2685.4700000000003</v>
      </c>
    </row>
    <row r="30" spans="1:8" x14ac:dyDescent="0.3">
      <c r="A30" s="8" t="s">
        <v>84</v>
      </c>
      <c r="B30" s="8" t="s">
        <v>85</v>
      </c>
      <c r="C30" s="7">
        <v>1000</v>
      </c>
      <c r="D30" s="6"/>
      <c r="E30" s="6"/>
      <c r="G30" s="1"/>
    </row>
    <row r="31" spans="1:8" x14ac:dyDescent="0.3">
      <c r="A31" s="8" t="s">
        <v>76</v>
      </c>
      <c r="B31" s="8"/>
      <c r="C31" s="7">
        <v>345</v>
      </c>
      <c r="D31" s="6"/>
      <c r="E31" s="6"/>
      <c r="G31" s="1" t="s">
        <v>24</v>
      </c>
      <c r="H31" s="3">
        <f>SUM(H25-H23)</f>
        <v>-2685.4700000000003</v>
      </c>
    </row>
    <row r="32" spans="1:8" x14ac:dyDescent="0.3">
      <c r="A32" s="6"/>
      <c r="B32" s="6"/>
      <c r="C32" s="6"/>
      <c r="D32" s="6"/>
      <c r="E32" s="6"/>
      <c r="G32" s="1"/>
    </row>
    <row r="33" spans="1:8" x14ac:dyDescent="0.3">
      <c r="A33" s="6"/>
      <c r="B33" s="5" t="s">
        <v>16</v>
      </c>
      <c r="C33" s="10">
        <f>SUM(C24:C31)</f>
        <v>5709.47</v>
      </c>
      <c r="D33" s="6"/>
      <c r="E33" s="6"/>
      <c r="H33" s="13">
        <f>SUM(H29-H31)</f>
        <v>0</v>
      </c>
    </row>
    <row r="34" spans="1:8" x14ac:dyDescent="0.3">
      <c r="A34" s="6"/>
      <c r="B34" s="6"/>
      <c r="C34" s="6"/>
      <c r="D34" s="6"/>
      <c r="E34" s="6"/>
    </row>
    <row r="35" spans="1:8" x14ac:dyDescent="0.3">
      <c r="A35" s="5" t="s">
        <v>6</v>
      </c>
      <c r="B35" s="6"/>
      <c r="C35" s="7"/>
      <c r="D35" s="6"/>
      <c r="E35" s="6"/>
    </row>
    <row r="36" spans="1:8" x14ac:dyDescent="0.3">
      <c r="A36" s="6"/>
      <c r="B36" s="6"/>
      <c r="C36" s="7"/>
      <c r="D36" s="6"/>
      <c r="E36" s="6"/>
    </row>
    <row r="37" spans="1:8" x14ac:dyDescent="0.3">
      <c r="A37" s="6" t="s">
        <v>86</v>
      </c>
      <c r="B37" s="6"/>
      <c r="C37" s="7">
        <v>24</v>
      </c>
      <c r="D37" s="6"/>
      <c r="E37" s="6"/>
    </row>
    <row r="38" spans="1:8" x14ac:dyDescent="0.3">
      <c r="A38" s="6" t="s">
        <v>87</v>
      </c>
      <c r="B38" s="6" t="s">
        <v>88</v>
      </c>
      <c r="C38" s="7">
        <v>2000</v>
      </c>
      <c r="D38" s="6"/>
      <c r="E38" s="6"/>
    </row>
    <row r="39" spans="1:8" x14ac:dyDescent="0.3">
      <c r="A39" s="6" t="s">
        <v>87</v>
      </c>
      <c r="B39" s="6"/>
      <c r="C39" s="7">
        <v>1000</v>
      </c>
      <c r="D39" s="6"/>
      <c r="E39" s="6"/>
    </row>
    <row r="40" spans="1:8" x14ac:dyDescent="0.3">
      <c r="A40" s="6"/>
      <c r="B40" s="6"/>
      <c r="C40" s="7"/>
      <c r="D40" s="6"/>
      <c r="E40" s="6"/>
    </row>
    <row r="41" spans="1:8" x14ac:dyDescent="0.3">
      <c r="A41" s="6"/>
      <c r="B41" s="5" t="s">
        <v>16</v>
      </c>
      <c r="C41" s="10">
        <f>SUM(C36:C39)</f>
        <v>3024</v>
      </c>
      <c r="D41" s="6"/>
      <c r="E41" s="6"/>
    </row>
    <row r="42" spans="1:8" x14ac:dyDescent="0.3">
      <c r="A42" s="6"/>
      <c r="B42" s="6"/>
      <c r="C42" s="7"/>
      <c r="D42" s="6"/>
      <c r="E42" s="6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D0196-7A26-40FF-B3A3-78477CB8FD6F}">
  <dimension ref="A1:L41"/>
  <sheetViews>
    <sheetView workbookViewId="0">
      <selection activeCell="K21" sqref="K21"/>
    </sheetView>
  </sheetViews>
  <sheetFormatPr defaultRowHeight="14.4" x14ac:dyDescent="0.3"/>
  <cols>
    <col min="1" max="1" width="29.6640625" bestFit="1" customWidth="1"/>
    <col min="2" max="2" width="28.77734375" bestFit="1" customWidth="1"/>
    <col min="3" max="3" width="12.77734375" bestFit="1" customWidth="1"/>
    <col min="4" max="4" width="17.33203125" customWidth="1"/>
    <col min="5" max="5" width="15.21875" bestFit="1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54</v>
      </c>
      <c r="B1" s="1"/>
      <c r="C1" s="1"/>
      <c r="D1" s="1"/>
      <c r="E1" s="1"/>
    </row>
    <row r="2" spans="1:12" ht="30.6" customHeight="1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55</v>
      </c>
      <c r="H3" s="4">
        <v>53096.49</v>
      </c>
      <c r="K3" s="16"/>
      <c r="L3" s="3"/>
    </row>
    <row r="4" spans="1:12" x14ac:dyDescent="0.3">
      <c r="A4" s="6" t="s">
        <v>50</v>
      </c>
      <c r="B4" s="6" t="s">
        <v>103</v>
      </c>
      <c r="C4" s="18">
        <v>455.08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104</v>
      </c>
      <c r="C5" s="18">
        <v>600</v>
      </c>
      <c r="D5" s="6" t="s">
        <v>18</v>
      </c>
      <c r="E5" s="6" t="s">
        <v>105</v>
      </c>
      <c r="G5" s="1"/>
      <c r="H5" s="4"/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/>
      <c r="G6" s="1" t="s">
        <v>92</v>
      </c>
      <c r="H6" s="4">
        <v>50670.82</v>
      </c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/>
      <c r="H7" s="3"/>
      <c r="K7" s="16"/>
      <c r="L7" s="3"/>
    </row>
    <row r="8" spans="1:12" x14ac:dyDescent="0.3">
      <c r="A8" s="8" t="s">
        <v>56</v>
      </c>
      <c r="B8" s="15" t="s">
        <v>57</v>
      </c>
      <c r="C8" s="7">
        <v>50.4</v>
      </c>
      <c r="D8" s="6" t="s">
        <v>66</v>
      </c>
      <c r="E8" s="6" t="s">
        <v>38</v>
      </c>
      <c r="G8" s="1" t="s">
        <v>19</v>
      </c>
      <c r="H8" s="3">
        <f>SUM(C21)</f>
        <v>1027.81</v>
      </c>
      <c r="K8" s="16"/>
      <c r="L8" s="3"/>
    </row>
    <row r="9" spans="1:12" x14ac:dyDescent="0.3">
      <c r="A9" s="6" t="s">
        <v>60</v>
      </c>
      <c r="B9" s="6" t="s">
        <v>61</v>
      </c>
      <c r="C9" s="7">
        <v>198</v>
      </c>
      <c r="D9" s="6"/>
      <c r="E9" s="6" t="s">
        <v>38</v>
      </c>
      <c r="G9" s="1" t="s">
        <v>20</v>
      </c>
      <c r="H9" s="3">
        <f>SUM(C15)</f>
        <v>3461.48</v>
      </c>
      <c r="K9" s="16"/>
      <c r="L9" s="3"/>
    </row>
    <row r="10" spans="1:12" x14ac:dyDescent="0.3">
      <c r="A10" s="6" t="s">
        <v>63</v>
      </c>
      <c r="B10" s="6" t="s">
        <v>62</v>
      </c>
      <c r="C10" s="7">
        <v>36</v>
      </c>
      <c r="D10" s="6" t="s">
        <v>18</v>
      </c>
      <c r="E10" s="6" t="s">
        <v>38</v>
      </c>
      <c r="G10" s="1"/>
      <c r="H10" s="3"/>
      <c r="K10" s="16"/>
      <c r="L10" s="3"/>
    </row>
    <row r="11" spans="1:12" x14ac:dyDescent="0.3">
      <c r="A11" s="6" t="s">
        <v>63</v>
      </c>
      <c r="B11" s="6" t="s">
        <v>64</v>
      </c>
      <c r="C11" s="7">
        <v>36</v>
      </c>
      <c r="D11" s="6" t="s">
        <v>18</v>
      </c>
      <c r="E11" s="6" t="s">
        <v>38</v>
      </c>
      <c r="G11" s="1"/>
      <c r="H11" s="3"/>
      <c r="L11" s="3"/>
    </row>
    <row r="12" spans="1:12" x14ac:dyDescent="0.3">
      <c r="A12" s="6" t="s">
        <v>63</v>
      </c>
      <c r="B12" s="6" t="s">
        <v>65</v>
      </c>
      <c r="C12" s="7">
        <v>36</v>
      </c>
      <c r="D12" s="6" t="s">
        <v>18</v>
      </c>
      <c r="E12" s="6" t="s">
        <v>38</v>
      </c>
      <c r="G12" s="1"/>
      <c r="H12" s="12">
        <f>SUM(H9-H8)</f>
        <v>2433.67</v>
      </c>
      <c r="L12" s="3"/>
    </row>
    <row r="13" spans="1:12" x14ac:dyDescent="0.3">
      <c r="A13" s="6" t="s">
        <v>93</v>
      </c>
      <c r="B13" s="6" t="s">
        <v>87</v>
      </c>
      <c r="C13" s="7">
        <v>2000</v>
      </c>
      <c r="D13" s="6"/>
      <c r="E13" s="6" t="s">
        <v>94</v>
      </c>
      <c r="G13" s="1"/>
      <c r="L13" s="3"/>
    </row>
    <row r="14" spans="1:12" x14ac:dyDescent="0.3">
      <c r="A14" s="6"/>
      <c r="B14" s="6"/>
      <c r="C14" s="7"/>
      <c r="D14" s="6"/>
      <c r="E14" s="6"/>
      <c r="G14" s="1" t="s">
        <v>24</v>
      </c>
      <c r="H14" s="17">
        <f>SUM(H3-H6)</f>
        <v>2425.6699999999983</v>
      </c>
      <c r="L14" s="3"/>
    </row>
    <row r="15" spans="1:12" x14ac:dyDescent="0.3">
      <c r="A15" s="6"/>
      <c r="B15" s="5" t="s">
        <v>16</v>
      </c>
      <c r="C15" s="10">
        <f>SUM(C4:C13)</f>
        <v>3461.48</v>
      </c>
      <c r="D15" s="6"/>
      <c r="E15" s="6"/>
      <c r="G15" s="1"/>
      <c r="H15" s="3"/>
      <c r="L15" s="3"/>
    </row>
    <row r="16" spans="1:12" x14ac:dyDescent="0.3">
      <c r="A16" s="6"/>
      <c r="B16" s="6"/>
      <c r="C16" s="6"/>
      <c r="D16" s="6"/>
      <c r="E16" s="6"/>
      <c r="G16" s="1"/>
      <c r="K16" s="3"/>
    </row>
    <row r="17" spans="1:8" x14ac:dyDescent="0.3">
      <c r="A17" s="5" t="s">
        <v>6</v>
      </c>
      <c r="B17" s="6"/>
      <c r="C17" s="7"/>
      <c r="D17" s="6"/>
      <c r="E17" s="6"/>
      <c r="H17" s="13">
        <f>SUM(H14-H12)</f>
        <v>-8.000000000001819</v>
      </c>
    </row>
    <row r="18" spans="1:8" x14ac:dyDescent="0.3">
      <c r="A18" s="6"/>
      <c r="B18" s="6"/>
      <c r="C18" s="7"/>
      <c r="D18" s="6"/>
      <c r="E18" s="6"/>
    </row>
    <row r="19" spans="1:8" x14ac:dyDescent="0.3">
      <c r="A19" s="6" t="s">
        <v>30</v>
      </c>
      <c r="B19" s="6" t="s">
        <v>96</v>
      </c>
      <c r="C19" s="2">
        <v>1027.81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SUM(C18:C19)</f>
        <v>1027.81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A23" s="6"/>
      <c r="B23" s="6"/>
      <c r="C23" s="7"/>
      <c r="D23" s="6"/>
      <c r="E23" s="6"/>
    </row>
    <row r="24" spans="1:8" x14ac:dyDescent="0.3">
      <c r="C24" s="3"/>
    </row>
    <row r="25" spans="1:8" x14ac:dyDescent="0.3">
      <c r="A25" s="1" t="s">
        <v>82</v>
      </c>
    </row>
    <row r="26" spans="1:8" x14ac:dyDescent="0.3">
      <c r="A26" s="5" t="s">
        <v>1</v>
      </c>
      <c r="B26" s="5" t="s">
        <v>2</v>
      </c>
      <c r="C26" s="5" t="s">
        <v>3</v>
      </c>
      <c r="D26" s="5" t="s">
        <v>4</v>
      </c>
      <c r="E26" s="5" t="s">
        <v>5</v>
      </c>
    </row>
    <row r="27" spans="1:8" x14ac:dyDescent="0.3">
      <c r="A27" s="6"/>
      <c r="B27" s="6"/>
      <c r="C27" s="7"/>
      <c r="D27" s="6"/>
      <c r="E27" s="6"/>
    </row>
    <row r="28" spans="1:8" x14ac:dyDescent="0.3">
      <c r="A28" s="6" t="s">
        <v>58</v>
      </c>
      <c r="B28" s="6" t="s">
        <v>74</v>
      </c>
      <c r="C28" s="7">
        <v>7.2</v>
      </c>
      <c r="D28" s="6" t="s">
        <v>17</v>
      </c>
      <c r="E28" s="6" t="s">
        <v>37</v>
      </c>
    </row>
    <row r="29" spans="1:8" x14ac:dyDescent="0.3">
      <c r="A29" s="6" t="s">
        <v>11</v>
      </c>
      <c r="B29" s="6" t="s">
        <v>70</v>
      </c>
      <c r="C29" s="7">
        <v>8</v>
      </c>
      <c r="D29" s="6"/>
      <c r="E29" s="6" t="s">
        <v>37</v>
      </c>
      <c r="G29" s="11" t="s">
        <v>22</v>
      </c>
    </row>
    <row r="30" spans="1:8" x14ac:dyDescent="0.3">
      <c r="A30" s="8" t="s">
        <v>73</v>
      </c>
      <c r="B30" s="8" t="s">
        <v>78</v>
      </c>
      <c r="C30" s="7">
        <v>139.27000000000001</v>
      </c>
      <c r="D30" s="6"/>
      <c r="E30" s="6" t="s">
        <v>37</v>
      </c>
      <c r="G30" s="1" t="s">
        <v>55</v>
      </c>
      <c r="H30" s="4">
        <v>-3.29</v>
      </c>
    </row>
    <row r="31" spans="1:8" x14ac:dyDescent="0.3">
      <c r="A31" s="8" t="s">
        <v>67</v>
      </c>
      <c r="B31" s="8" t="s">
        <v>89</v>
      </c>
      <c r="C31" s="7">
        <v>260</v>
      </c>
      <c r="D31" s="6"/>
      <c r="E31" s="6" t="s">
        <v>38</v>
      </c>
      <c r="G31" s="1"/>
      <c r="H31" s="4"/>
    </row>
    <row r="32" spans="1:8" x14ac:dyDescent="0.3">
      <c r="A32" s="8"/>
      <c r="B32" s="8"/>
      <c r="C32" s="7"/>
      <c r="D32" s="6"/>
      <c r="E32" s="6"/>
      <c r="G32" s="1" t="s">
        <v>95</v>
      </c>
      <c r="H32" s="4">
        <v>1736.09</v>
      </c>
    </row>
    <row r="33" spans="1:8" x14ac:dyDescent="0.3">
      <c r="A33" s="8"/>
      <c r="B33" s="8"/>
      <c r="C33" s="7"/>
      <c r="D33" s="6"/>
      <c r="E33" s="6"/>
      <c r="G33" s="1"/>
      <c r="H33" s="3"/>
    </row>
    <row r="34" spans="1:8" x14ac:dyDescent="0.3">
      <c r="A34" s="6"/>
      <c r="B34" s="5" t="s">
        <v>16</v>
      </c>
      <c r="C34" s="10">
        <f>SUM(C27:C33)</f>
        <v>414.47</v>
      </c>
      <c r="D34" s="6"/>
      <c r="E34" s="6"/>
      <c r="G34" s="1" t="s">
        <v>19</v>
      </c>
      <c r="H34" s="3">
        <f>SUM(C40)</f>
        <v>2000</v>
      </c>
    </row>
    <row r="35" spans="1:8" x14ac:dyDescent="0.3">
      <c r="A35" s="6"/>
      <c r="B35" s="6"/>
      <c r="C35" s="6"/>
      <c r="D35" s="6"/>
      <c r="E35" s="6"/>
      <c r="G35" s="1" t="s">
        <v>20</v>
      </c>
      <c r="H35" s="3">
        <f>SUM(C34)</f>
        <v>414.47</v>
      </c>
    </row>
    <row r="36" spans="1:8" x14ac:dyDescent="0.3">
      <c r="A36" s="5" t="s">
        <v>6</v>
      </c>
      <c r="B36" s="6"/>
      <c r="C36" s="7"/>
      <c r="D36" s="6"/>
      <c r="E36" s="6"/>
      <c r="G36" s="1"/>
      <c r="H36" s="12">
        <f>SUM(H34-H35)</f>
        <v>1585.53</v>
      </c>
    </row>
    <row r="37" spans="1:8" x14ac:dyDescent="0.3">
      <c r="A37" s="6"/>
      <c r="B37" s="6"/>
      <c r="C37" s="7"/>
      <c r="D37" s="6"/>
      <c r="E37" s="6"/>
      <c r="G37" s="1"/>
    </row>
    <row r="38" spans="1:8" x14ac:dyDescent="0.3">
      <c r="A38" s="6" t="s">
        <v>91</v>
      </c>
      <c r="B38" s="6" t="s">
        <v>87</v>
      </c>
      <c r="C38" s="7">
        <v>2000</v>
      </c>
      <c r="D38" s="6"/>
      <c r="E38" s="6" t="s">
        <v>94</v>
      </c>
      <c r="G38" s="1" t="s">
        <v>24</v>
      </c>
      <c r="H38" s="3">
        <f>SUM(H32-H30)</f>
        <v>1739.3799999999999</v>
      </c>
    </row>
    <row r="39" spans="1:8" x14ac:dyDescent="0.3">
      <c r="A39" s="6"/>
      <c r="B39" s="6"/>
      <c r="C39" s="7"/>
      <c r="D39" s="6"/>
      <c r="E39" s="6"/>
      <c r="G39" s="1"/>
    </row>
    <row r="40" spans="1:8" x14ac:dyDescent="0.3">
      <c r="A40" s="6"/>
      <c r="B40" s="5" t="s">
        <v>16</v>
      </c>
      <c r="C40" s="10">
        <f>SUM(C37:C38)</f>
        <v>2000</v>
      </c>
      <c r="D40" s="6"/>
      <c r="E40" s="6"/>
      <c r="H40" s="13">
        <f>SUM(H36-H38)</f>
        <v>-153.84999999999991</v>
      </c>
    </row>
    <row r="41" spans="1:8" x14ac:dyDescent="0.3">
      <c r="A41" s="6"/>
      <c r="B41" s="6"/>
      <c r="C41" s="7"/>
      <c r="D41" s="6"/>
      <c r="E41" s="6"/>
      <c r="H41" s="13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A68EF-9BDB-48CB-A032-1438F49DCFBD}">
  <dimension ref="A1:L39"/>
  <sheetViews>
    <sheetView workbookViewId="0">
      <selection activeCell="A2" sqref="A2"/>
    </sheetView>
  </sheetViews>
  <sheetFormatPr defaultRowHeight="14.4" x14ac:dyDescent="0.3"/>
  <cols>
    <col min="1" max="1" width="28.6640625" bestFit="1" customWidth="1"/>
    <col min="2" max="2" width="24.109375" bestFit="1" customWidth="1"/>
    <col min="3" max="3" width="12.77734375" bestFit="1" customWidth="1"/>
    <col min="4" max="4" width="14.77734375" hidden="1" customWidth="1"/>
    <col min="5" max="5" width="12.88671875" customWidth="1"/>
    <col min="7" max="7" width="22.6640625" bestFit="1" customWidth="1"/>
    <col min="8" max="8" width="10.6640625" bestFit="1" customWidth="1"/>
    <col min="11" max="11" width="17.5546875" bestFit="1" customWidth="1"/>
    <col min="12" max="12" width="10.5546875" bestFit="1" customWidth="1"/>
  </cols>
  <sheetData>
    <row r="1" spans="1:12" x14ac:dyDescent="0.3">
      <c r="A1" s="1" t="s">
        <v>90</v>
      </c>
      <c r="B1" s="1"/>
      <c r="C1" s="1"/>
      <c r="D1" s="1"/>
      <c r="E1" s="1"/>
    </row>
    <row r="2" spans="1:12" ht="30.6" customHeight="1" x14ac:dyDescent="0.3">
      <c r="A2" s="20" t="s">
        <v>1</v>
      </c>
      <c r="B2" s="20" t="s">
        <v>2</v>
      </c>
      <c r="C2" s="20" t="s">
        <v>3</v>
      </c>
      <c r="D2" s="20" t="s">
        <v>4</v>
      </c>
      <c r="E2" s="19" t="s">
        <v>5</v>
      </c>
      <c r="G2" s="11" t="s">
        <v>22</v>
      </c>
      <c r="K2" s="1"/>
      <c r="L2" s="3"/>
    </row>
    <row r="3" spans="1:12" x14ac:dyDescent="0.3">
      <c r="A3" s="6"/>
      <c r="B3" s="6"/>
      <c r="C3" s="7"/>
      <c r="D3" s="6"/>
      <c r="E3" s="6"/>
      <c r="G3" s="1" t="s">
        <v>101</v>
      </c>
      <c r="H3" s="4">
        <v>50670.82</v>
      </c>
      <c r="K3" s="16"/>
      <c r="L3" s="3"/>
    </row>
    <row r="4" spans="1:12" x14ac:dyDescent="0.3">
      <c r="A4" s="6" t="s">
        <v>50</v>
      </c>
      <c r="B4" s="6" t="s">
        <v>9</v>
      </c>
      <c r="C4" s="7">
        <v>182.35</v>
      </c>
      <c r="D4" s="6" t="s">
        <v>18</v>
      </c>
      <c r="E4" s="6" t="s">
        <v>10</v>
      </c>
      <c r="G4" s="1"/>
      <c r="H4" s="4"/>
      <c r="K4" s="16"/>
      <c r="L4" s="3"/>
    </row>
    <row r="5" spans="1:12" x14ac:dyDescent="0.3">
      <c r="A5" s="6" t="s">
        <v>50</v>
      </c>
      <c r="B5" s="6" t="s">
        <v>106</v>
      </c>
      <c r="C5" s="7">
        <v>600</v>
      </c>
      <c r="D5" s="6" t="s">
        <v>18</v>
      </c>
      <c r="E5" s="6" t="s">
        <v>105</v>
      </c>
      <c r="G5" s="1" t="s">
        <v>111</v>
      </c>
      <c r="H5" s="4">
        <v>50760.57</v>
      </c>
      <c r="K5" s="16"/>
      <c r="L5" s="3"/>
    </row>
    <row r="6" spans="1:12" x14ac:dyDescent="0.3">
      <c r="A6" s="6" t="s">
        <v>11</v>
      </c>
      <c r="B6" s="6" t="s">
        <v>12</v>
      </c>
      <c r="C6" s="7">
        <v>8</v>
      </c>
      <c r="D6" s="6"/>
      <c r="E6" s="6" t="s">
        <v>37</v>
      </c>
      <c r="G6" s="1"/>
      <c r="H6" s="3"/>
      <c r="K6" s="16"/>
      <c r="L6" s="3"/>
    </row>
    <row r="7" spans="1:12" x14ac:dyDescent="0.3">
      <c r="A7" s="8" t="s">
        <v>46</v>
      </c>
      <c r="B7" s="8" t="s">
        <v>14</v>
      </c>
      <c r="C7" s="7">
        <v>42</v>
      </c>
      <c r="D7" s="6" t="s">
        <v>17</v>
      </c>
      <c r="E7" s="6" t="s">
        <v>37</v>
      </c>
      <c r="G7" s="1" t="s">
        <v>19</v>
      </c>
      <c r="H7" s="3">
        <f>SUM(C21)</f>
        <v>140</v>
      </c>
      <c r="K7" s="16"/>
      <c r="L7" s="3"/>
    </row>
    <row r="8" spans="1:12" x14ac:dyDescent="0.3">
      <c r="A8" s="8" t="s">
        <v>58</v>
      </c>
      <c r="B8" s="15" t="s">
        <v>59</v>
      </c>
      <c r="C8" s="7">
        <v>7.2</v>
      </c>
      <c r="D8" s="6" t="s">
        <v>17</v>
      </c>
      <c r="E8" s="6" t="s">
        <v>37</v>
      </c>
      <c r="G8" s="1" t="s">
        <v>20</v>
      </c>
      <c r="H8" s="3">
        <f>SUM(C15)</f>
        <v>1092.8000000000002</v>
      </c>
      <c r="K8" s="16"/>
      <c r="L8" s="3"/>
    </row>
    <row r="9" spans="1:12" x14ac:dyDescent="0.3">
      <c r="A9" s="8" t="s">
        <v>97</v>
      </c>
      <c r="B9" s="15" t="s">
        <v>98</v>
      </c>
      <c r="C9" s="7" t="s">
        <v>112</v>
      </c>
      <c r="D9" s="6" t="s">
        <v>102</v>
      </c>
      <c r="E9" s="6" t="s">
        <v>38</v>
      </c>
      <c r="G9" s="1"/>
      <c r="H9" s="3"/>
      <c r="K9" s="16"/>
      <c r="L9" s="3"/>
    </row>
    <row r="10" spans="1:12" x14ac:dyDescent="0.3">
      <c r="A10" s="6" t="s">
        <v>97</v>
      </c>
      <c r="B10" s="6" t="s">
        <v>99</v>
      </c>
      <c r="C10" s="7">
        <v>245</v>
      </c>
      <c r="D10" s="6" t="s">
        <v>42</v>
      </c>
      <c r="E10" s="6" t="s">
        <v>38</v>
      </c>
      <c r="G10" s="1"/>
      <c r="H10" s="3"/>
      <c r="L10" s="3"/>
    </row>
    <row r="11" spans="1:12" x14ac:dyDescent="0.3">
      <c r="A11" s="6" t="s">
        <v>108</v>
      </c>
      <c r="B11" s="6" t="s">
        <v>109</v>
      </c>
      <c r="C11" s="7">
        <v>8.25</v>
      </c>
      <c r="D11" s="6"/>
      <c r="E11" s="6" t="s">
        <v>38</v>
      </c>
      <c r="G11" s="1"/>
      <c r="H11" s="12">
        <f>SUM(H8-H7)</f>
        <v>952.80000000000018</v>
      </c>
      <c r="L11" s="3"/>
    </row>
    <row r="12" spans="1:12" x14ac:dyDescent="0.3">
      <c r="A12" s="6" t="s">
        <v>114</v>
      </c>
      <c r="B12" s="6" t="s">
        <v>115</v>
      </c>
      <c r="C12" s="7">
        <v>142.97999999999999</v>
      </c>
      <c r="D12" s="6"/>
      <c r="E12" s="6" t="s">
        <v>38</v>
      </c>
      <c r="G12" s="1"/>
      <c r="L12" s="3"/>
    </row>
    <row r="13" spans="1:12" x14ac:dyDescent="0.3">
      <c r="A13" s="6" t="s">
        <v>119</v>
      </c>
      <c r="B13" s="6" t="s">
        <v>120</v>
      </c>
      <c r="C13" s="7">
        <v>2281.87</v>
      </c>
      <c r="D13" s="6"/>
      <c r="E13" s="6" t="s">
        <v>38</v>
      </c>
      <c r="G13" s="1" t="s">
        <v>24</v>
      </c>
      <c r="H13" s="3">
        <f>SUM(H3-H5)</f>
        <v>-89.75</v>
      </c>
      <c r="L13" s="3"/>
    </row>
    <row r="14" spans="1:12" x14ac:dyDescent="0.3">
      <c r="A14" s="6"/>
      <c r="B14" s="6"/>
      <c r="C14" s="7"/>
      <c r="D14" s="6"/>
      <c r="E14" s="6"/>
      <c r="G14" s="1"/>
      <c r="K14" s="3"/>
    </row>
    <row r="15" spans="1:12" x14ac:dyDescent="0.3">
      <c r="A15" s="6"/>
      <c r="B15" s="5" t="s">
        <v>16</v>
      </c>
      <c r="C15" s="10">
        <f>SUM(C4:C11)</f>
        <v>1092.8000000000002</v>
      </c>
      <c r="D15" s="6"/>
      <c r="E15" s="6"/>
      <c r="H15" s="13">
        <f>SUM(H13-H11)</f>
        <v>-1042.5500000000002</v>
      </c>
    </row>
    <row r="16" spans="1:12" x14ac:dyDescent="0.3">
      <c r="A16" s="6"/>
      <c r="B16" s="6"/>
      <c r="C16" s="6"/>
      <c r="D16" s="6"/>
      <c r="E16" s="6"/>
      <c r="H16" s="3"/>
    </row>
    <row r="17" spans="1:8" x14ac:dyDescent="0.3">
      <c r="A17" s="5" t="s">
        <v>6</v>
      </c>
      <c r="B17" s="6"/>
      <c r="C17" s="7"/>
      <c r="D17" s="6"/>
      <c r="E17" s="6"/>
      <c r="H17" s="3"/>
    </row>
    <row r="18" spans="1:8" x14ac:dyDescent="0.3">
      <c r="A18" s="5"/>
      <c r="B18" s="6"/>
      <c r="C18" s="7"/>
      <c r="D18" s="6"/>
      <c r="E18" s="6"/>
    </row>
    <row r="19" spans="1:8" x14ac:dyDescent="0.3">
      <c r="A19" s="5" t="s">
        <v>110</v>
      </c>
      <c r="B19" s="6"/>
      <c r="C19" s="7">
        <v>140</v>
      </c>
      <c r="D19" s="6"/>
      <c r="E19" s="6"/>
    </row>
    <row r="20" spans="1:8" x14ac:dyDescent="0.3">
      <c r="A20" s="6"/>
      <c r="B20" s="6"/>
      <c r="C20" s="7"/>
      <c r="D20" s="6"/>
      <c r="E20" s="6"/>
    </row>
    <row r="21" spans="1:8" x14ac:dyDescent="0.3">
      <c r="A21" s="6"/>
      <c r="B21" s="5" t="s">
        <v>16</v>
      </c>
      <c r="C21" s="10">
        <f>SUM(C17:C20)</f>
        <v>140</v>
      </c>
      <c r="D21" s="6"/>
      <c r="E21" s="6"/>
    </row>
    <row r="22" spans="1:8" x14ac:dyDescent="0.3">
      <c r="A22" s="6"/>
      <c r="B22" s="6"/>
      <c r="C22" s="7"/>
      <c r="D22" s="6"/>
      <c r="E22" s="6"/>
    </row>
    <row r="23" spans="1:8" x14ac:dyDescent="0.3">
      <c r="C23" s="3"/>
      <c r="G23" s="11" t="s">
        <v>22</v>
      </c>
    </row>
    <row r="24" spans="1:8" x14ac:dyDescent="0.3">
      <c r="A24" s="1" t="s">
        <v>82</v>
      </c>
      <c r="G24" s="1" t="s">
        <v>101</v>
      </c>
      <c r="H24" s="4">
        <v>2367.5700000000002</v>
      </c>
    </row>
    <row r="25" spans="1:8" ht="28.8" x14ac:dyDescent="0.3">
      <c r="A25" s="20" t="s">
        <v>1</v>
      </c>
      <c r="B25" s="20" t="s">
        <v>2</v>
      </c>
      <c r="C25" s="20" t="s">
        <v>3</v>
      </c>
      <c r="D25" s="20" t="s">
        <v>4</v>
      </c>
      <c r="E25" s="19" t="s">
        <v>5</v>
      </c>
      <c r="G25" s="1"/>
      <c r="H25" s="4"/>
    </row>
    <row r="26" spans="1:8" x14ac:dyDescent="0.3">
      <c r="A26" s="6"/>
      <c r="B26" s="6"/>
      <c r="C26" s="7"/>
      <c r="D26" s="6"/>
      <c r="E26" s="6"/>
      <c r="G26" s="1" t="s">
        <v>111</v>
      </c>
      <c r="H26" s="4">
        <v>2342.37</v>
      </c>
    </row>
    <row r="27" spans="1:8" x14ac:dyDescent="0.3">
      <c r="A27" s="6" t="s">
        <v>58</v>
      </c>
      <c r="B27" s="6" t="s">
        <v>74</v>
      </c>
      <c r="C27" s="7">
        <v>25.2</v>
      </c>
      <c r="D27" s="6"/>
      <c r="E27" s="6" t="s">
        <v>37</v>
      </c>
      <c r="G27" s="1"/>
      <c r="H27" s="3"/>
    </row>
    <row r="28" spans="1:8" x14ac:dyDescent="0.3">
      <c r="A28" s="6" t="s">
        <v>11</v>
      </c>
      <c r="B28" s="6" t="s">
        <v>70</v>
      </c>
      <c r="C28" s="7">
        <v>8</v>
      </c>
      <c r="D28" s="6"/>
      <c r="E28" s="6" t="s">
        <v>37</v>
      </c>
      <c r="G28" s="1" t="s">
        <v>19</v>
      </c>
      <c r="H28" s="3">
        <f>SUM(C38)</f>
        <v>0</v>
      </c>
    </row>
    <row r="29" spans="1:8" x14ac:dyDescent="0.3">
      <c r="A29" s="8" t="s">
        <v>73</v>
      </c>
      <c r="B29" s="8" t="s">
        <v>78</v>
      </c>
      <c r="C29" s="7">
        <v>139.27000000000001</v>
      </c>
      <c r="D29" s="6"/>
      <c r="E29" s="6" t="s">
        <v>37</v>
      </c>
      <c r="G29" s="1" t="s">
        <v>20</v>
      </c>
      <c r="H29" s="3">
        <f>SUM(C34)</f>
        <v>899.97</v>
      </c>
    </row>
    <row r="30" spans="1:8" x14ac:dyDescent="0.3">
      <c r="A30" s="8" t="s">
        <v>67</v>
      </c>
      <c r="B30" s="8" t="s">
        <v>113</v>
      </c>
      <c r="C30" s="7">
        <v>260</v>
      </c>
      <c r="D30" s="6"/>
      <c r="E30" s="6" t="s">
        <v>38</v>
      </c>
      <c r="G30" s="1"/>
      <c r="H30" s="12">
        <f>SUM(H28-H29)</f>
        <v>-899.97</v>
      </c>
    </row>
    <row r="31" spans="1:8" x14ac:dyDescent="0.3">
      <c r="A31" s="8" t="s">
        <v>76</v>
      </c>
      <c r="B31" s="8" t="s">
        <v>100</v>
      </c>
      <c r="C31" s="7">
        <v>345</v>
      </c>
      <c r="D31" s="6"/>
      <c r="E31" s="6" t="s">
        <v>38</v>
      </c>
      <c r="G31" s="1"/>
    </row>
    <row r="32" spans="1:8" x14ac:dyDescent="0.3">
      <c r="A32" s="8" t="s">
        <v>121</v>
      </c>
      <c r="B32" s="8" t="s">
        <v>122</v>
      </c>
      <c r="C32" s="7">
        <v>122.5</v>
      </c>
      <c r="D32" s="6"/>
      <c r="E32" s="6" t="s">
        <v>38</v>
      </c>
      <c r="G32" s="1" t="s">
        <v>24</v>
      </c>
      <c r="H32" s="3">
        <f>SUM(H26-H24)</f>
        <v>-25.200000000000273</v>
      </c>
    </row>
    <row r="33" spans="1:8" x14ac:dyDescent="0.3">
      <c r="A33" s="8"/>
      <c r="B33" s="8"/>
      <c r="C33" s="7"/>
      <c r="D33" s="6"/>
      <c r="E33" s="6"/>
      <c r="G33" s="1"/>
    </row>
    <row r="34" spans="1:8" x14ac:dyDescent="0.3">
      <c r="A34" s="6"/>
      <c r="B34" s="5" t="s">
        <v>16</v>
      </c>
      <c r="C34" s="10">
        <f>SUM(C26:C33)</f>
        <v>899.97</v>
      </c>
      <c r="D34" s="6"/>
      <c r="E34" s="6"/>
      <c r="H34" s="13">
        <f>SUM(H30-H32)</f>
        <v>-874.76999999999975</v>
      </c>
    </row>
    <row r="35" spans="1:8" x14ac:dyDescent="0.3">
      <c r="A35" s="6"/>
      <c r="B35" s="6"/>
      <c r="C35" s="6"/>
      <c r="D35" s="6"/>
      <c r="E35" s="6"/>
    </row>
    <row r="36" spans="1:8" x14ac:dyDescent="0.3">
      <c r="A36" s="5" t="s">
        <v>6</v>
      </c>
      <c r="B36" s="6"/>
      <c r="C36" s="7"/>
      <c r="D36" s="6"/>
      <c r="E36" s="6"/>
    </row>
    <row r="37" spans="1:8" x14ac:dyDescent="0.3">
      <c r="A37" s="6"/>
      <c r="B37" s="6"/>
      <c r="C37" s="7"/>
      <c r="D37" s="6"/>
      <c r="E37" s="6"/>
    </row>
    <row r="38" spans="1:8" x14ac:dyDescent="0.3">
      <c r="A38" s="6"/>
      <c r="B38" s="5" t="s">
        <v>16</v>
      </c>
      <c r="C38" s="10">
        <f>SUM(C37:C37)</f>
        <v>0</v>
      </c>
      <c r="D38" s="6"/>
      <c r="E38" s="6"/>
    </row>
    <row r="39" spans="1:8" x14ac:dyDescent="0.3">
      <c r="A39" s="6"/>
      <c r="B39" s="6"/>
      <c r="C39" s="7"/>
      <c r="D39" s="6"/>
      <c r="E39" s="6"/>
    </row>
  </sheetData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096C-B053-45C9-A611-875285EF9D83}">
  <dimension ref="A1:M50"/>
  <sheetViews>
    <sheetView topLeftCell="A24" workbookViewId="0">
      <selection activeCell="E49" sqref="E49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bestFit="1" customWidth="1"/>
    <col min="6" max="6" width="12.88671875" customWidth="1"/>
    <col min="8" max="8" width="26.88671875" bestFit="1" customWidth="1"/>
    <col min="9" max="9" width="10.664062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116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148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124</v>
      </c>
      <c r="I3" s="4">
        <v>46895.21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163.19999999999999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159</v>
      </c>
      <c r="I5" s="4">
        <v>48748.639999999999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191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SUM(C22)</f>
        <v>4670.3499999999995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SUM(C16)</f>
        <v>3615.92</v>
      </c>
      <c r="L8" s="16"/>
      <c r="M8" s="3"/>
    </row>
    <row r="9" spans="1:13" x14ac:dyDescent="0.3">
      <c r="A9" s="8" t="s">
        <v>117</v>
      </c>
      <c r="B9" s="15" t="s">
        <v>118</v>
      </c>
      <c r="C9" s="7">
        <v>21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ht="28.8" x14ac:dyDescent="0.3">
      <c r="A10" s="6" t="s">
        <v>125</v>
      </c>
      <c r="B10" s="21" t="s">
        <v>126</v>
      </c>
      <c r="C10" s="7">
        <v>18.45</v>
      </c>
      <c r="D10" s="7"/>
      <c r="E10" s="6" t="s">
        <v>143</v>
      </c>
      <c r="F10" s="6" t="s">
        <v>38</v>
      </c>
      <c r="H10" s="1"/>
      <c r="I10" s="12">
        <f>SUM(I7-I8)</f>
        <v>1054.4299999999994</v>
      </c>
      <c r="M10" s="3"/>
    </row>
    <row r="11" spans="1:13" x14ac:dyDescent="0.3">
      <c r="A11" s="6" t="s">
        <v>30</v>
      </c>
      <c r="B11" s="6" t="s">
        <v>141</v>
      </c>
      <c r="C11" s="7">
        <v>590.51</v>
      </c>
      <c r="D11" s="7">
        <v>590.51</v>
      </c>
      <c r="E11" s="6" t="s">
        <v>18</v>
      </c>
      <c r="F11" s="6" t="s">
        <v>142</v>
      </c>
      <c r="H11" s="1"/>
      <c r="M11" s="3"/>
    </row>
    <row r="12" spans="1:13" x14ac:dyDescent="0.3">
      <c r="A12" s="6" t="s">
        <v>155</v>
      </c>
      <c r="B12" s="6" t="s">
        <v>156</v>
      </c>
      <c r="C12" s="7">
        <v>36</v>
      </c>
      <c r="D12" s="7"/>
      <c r="E12" s="6" t="s">
        <v>18</v>
      </c>
      <c r="F12" s="6" t="s">
        <v>38</v>
      </c>
      <c r="H12" s="1" t="s">
        <v>24</v>
      </c>
      <c r="I12" s="24">
        <f>SUM(I5-I3)</f>
        <v>1853.4300000000003</v>
      </c>
      <c r="M12" s="3"/>
    </row>
    <row r="13" spans="1:13" x14ac:dyDescent="0.3">
      <c r="A13" s="6" t="s">
        <v>157</v>
      </c>
      <c r="B13" s="6" t="s">
        <v>158</v>
      </c>
      <c r="C13" s="7">
        <v>1197.5999999999999</v>
      </c>
      <c r="D13" s="7"/>
      <c r="E13" s="6" t="s">
        <v>162</v>
      </c>
      <c r="F13" s="6" t="s">
        <v>38</v>
      </c>
      <c r="I13" s="3"/>
      <c r="M13" s="3"/>
    </row>
    <row r="14" spans="1:13" x14ac:dyDescent="0.3">
      <c r="A14" s="6" t="s">
        <v>160</v>
      </c>
      <c r="B14" s="6" t="s">
        <v>161</v>
      </c>
      <c r="C14" s="7">
        <v>748.16</v>
      </c>
      <c r="D14" s="7"/>
      <c r="E14" s="6" t="s">
        <v>163</v>
      </c>
      <c r="F14" s="6" t="s">
        <v>38</v>
      </c>
      <c r="H14" s="26" t="s">
        <v>149</v>
      </c>
      <c r="I14" s="13">
        <f>SUM(I12-I10)</f>
        <v>799.00000000000091</v>
      </c>
      <c r="L14" s="3"/>
    </row>
    <row r="15" spans="1:13" x14ac:dyDescent="0.3">
      <c r="A15" s="6"/>
      <c r="B15" s="6"/>
      <c r="C15" s="7"/>
      <c r="D15" s="7"/>
      <c r="E15" s="6"/>
      <c r="F15" s="6"/>
      <c r="I15" s="3"/>
    </row>
    <row r="16" spans="1:13" x14ac:dyDescent="0.3">
      <c r="A16" s="6"/>
      <c r="B16" s="5" t="s">
        <v>16</v>
      </c>
      <c r="C16" s="10">
        <f>SUM(C4:C14)</f>
        <v>3615.92</v>
      </c>
      <c r="D16" s="10">
        <f>SUM(D4:D11)</f>
        <v>632.51</v>
      </c>
      <c r="E16" s="6"/>
      <c r="F16" s="6"/>
      <c r="I16" s="3"/>
    </row>
    <row r="17" spans="1:9" x14ac:dyDescent="0.3">
      <c r="A17" s="5" t="s">
        <v>6</v>
      </c>
      <c r="B17" s="6"/>
      <c r="C17" s="7"/>
      <c r="D17" s="7"/>
      <c r="E17" s="6"/>
      <c r="F17" s="6"/>
    </row>
    <row r="18" spans="1:9" x14ac:dyDescent="0.3">
      <c r="A18" s="5" t="s">
        <v>146</v>
      </c>
      <c r="B18" s="6" t="s">
        <v>147</v>
      </c>
      <c r="C18" s="7">
        <v>50</v>
      </c>
      <c r="D18" s="7">
        <v>50</v>
      </c>
      <c r="E18" s="6"/>
      <c r="F18" s="6"/>
    </row>
    <row r="19" spans="1:9" x14ac:dyDescent="0.3">
      <c r="A19" s="5" t="s">
        <v>127</v>
      </c>
      <c r="B19" s="6" t="s">
        <v>128</v>
      </c>
      <c r="C19" s="7">
        <v>4238.9799999999996</v>
      </c>
      <c r="D19" s="7">
        <v>4238.9799999999996</v>
      </c>
      <c r="E19" s="6"/>
      <c r="F19" s="6"/>
    </row>
    <row r="20" spans="1:9" x14ac:dyDescent="0.3">
      <c r="A20" s="5" t="s">
        <v>129</v>
      </c>
      <c r="B20" s="6" t="s">
        <v>130</v>
      </c>
      <c r="C20" s="7">
        <v>381.37</v>
      </c>
      <c r="D20" s="7">
        <v>381.37</v>
      </c>
      <c r="E20" s="6"/>
      <c r="F20" s="6"/>
    </row>
    <row r="21" spans="1:9" x14ac:dyDescent="0.3">
      <c r="A21" s="6"/>
      <c r="B21" s="6"/>
      <c r="C21" s="7"/>
      <c r="D21" s="7"/>
      <c r="E21" s="6"/>
      <c r="F21" s="6"/>
    </row>
    <row r="22" spans="1:9" x14ac:dyDescent="0.3">
      <c r="A22" s="6"/>
      <c r="B22" s="5" t="s">
        <v>16</v>
      </c>
      <c r="C22" s="10">
        <f>SUM(C17:C21)</f>
        <v>4670.3499999999995</v>
      </c>
      <c r="D22" s="10">
        <f>SUM(D17:D20)</f>
        <v>4670.3499999999995</v>
      </c>
      <c r="E22" s="6"/>
      <c r="F22" s="6"/>
      <c r="H22" s="11" t="s">
        <v>22</v>
      </c>
    </row>
    <row r="23" spans="1:9" x14ac:dyDescent="0.3">
      <c r="A23" s="6"/>
      <c r="B23" s="6"/>
      <c r="C23" s="7"/>
      <c r="D23" s="29"/>
      <c r="E23" s="6"/>
      <c r="F23" s="6"/>
      <c r="H23" s="1" t="s">
        <v>124</v>
      </c>
      <c r="I23" s="4">
        <v>1593.23</v>
      </c>
    </row>
    <row r="24" spans="1:9" x14ac:dyDescent="0.3">
      <c r="C24" s="3"/>
      <c r="H24" s="1"/>
      <c r="I24" s="4"/>
    </row>
    <row r="25" spans="1:9" x14ac:dyDescent="0.3">
      <c r="A25" s="1" t="s">
        <v>82</v>
      </c>
      <c r="H25" s="1" t="s">
        <v>150</v>
      </c>
      <c r="I25" s="4">
        <v>2056.83</v>
      </c>
    </row>
    <row r="26" spans="1:9" ht="43.2" x14ac:dyDescent="0.3">
      <c r="A26" s="20" t="s">
        <v>1</v>
      </c>
      <c r="B26" s="20" t="s">
        <v>2</v>
      </c>
      <c r="C26" s="20" t="s">
        <v>3</v>
      </c>
      <c r="D26" s="19" t="s">
        <v>148</v>
      </c>
      <c r="E26" s="20" t="s">
        <v>4</v>
      </c>
      <c r="F26" s="19" t="s">
        <v>5</v>
      </c>
      <c r="H26" s="1"/>
      <c r="I26" s="3"/>
    </row>
    <row r="27" spans="1:9" x14ac:dyDescent="0.3">
      <c r="A27" s="6"/>
      <c r="B27" s="6"/>
      <c r="C27" s="7"/>
      <c r="D27" s="7"/>
      <c r="E27" s="6"/>
      <c r="F27" s="6"/>
      <c r="H27" s="1" t="s">
        <v>19</v>
      </c>
      <c r="I27" s="3">
        <f>SUM(C49)</f>
        <v>470.8</v>
      </c>
    </row>
    <row r="28" spans="1:9" x14ac:dyDescent="0.3">
      <c r="A28" s="6" t="s">
        <v>58</v>
      </c>
      <c r="B28" s="6" t="s">
        <v>74</v>
      </c>
      <c r="C28" s="7">
        <v>7.2</v>
      </c>
      <c r="D28" s="7">
        <v>7.2</v>
      </c>
      <c r="E28" s="6"/>
      <c r="F28" s="6" t="s">
        <v>37</v>
      </c>
      <c r="H28" s="1" t="s">
        <v>20</v>
      </c>
      <c r="I28" s="3">
        <f>SUM(C34)</f>
        <v>108.4</v>
      </c>
    </row>
    <row r="29" spans="1:9" x14ac:dyDescent="0.3">
      <c r="A29" s="6" t="s">
        <v>11</v>
      </c>
      <c r="B29" s="6" t="s">
        <v>70</v>
      </c>
      <c r="C29" s="7">
        <v>8</v>
      </c>
      <c r="D29" s="7"/>
      <c r="E29" s="6"/>
      <c r="F29" s="6" t="s">
        <v>37</v>
      </c>
      <c r="H29" s="1"/>
      <c r="I29" s="12">
        <f>SUM(I27-I28)</f>
        <v>362.4</v>
      </c>
    </row>
    <row r="30" spans="1:9" x14ac:dyDescent="0.3">
      <c r="A30" s="8" t="s">
        <v>73</v>
      </c>
      <c r="B30" s="8" t="s">
        <v>78</v>
      </c>
      <c r="C30" s="7">
        <v>21.91</v>
      </c>
      <c r="D30" s="7"/>
      <c r="E30" s="6"/>
      <c r="F30" s="6" t="s">
        <v>37</v>
      </c>
      <c r="H30" s="1"/>
    </row>
    <row r="31" spans="1:9" x14ac:dyDescent="0.3">
      <c r="A31" s="8" t="s">
        <v>144</v>
      </c>
      <c r="B31" s="8" t="s">
        <v>145</v>
      </c>
      <c r="C31" s="7">
        <v>71.290000000000006</v>
      </c>
      <c r="D31" s="7"/>
      <c r="E31" s="6"/>
      <c r="F31" s="6"/>
      <c r="H31" s="1" t="s">
        <v>24</v>
      </c>
      <c r="I31" s="24">
        <f>SUM(I25-I23)</f>
        <v>463.59999999999991</v>
      </c>
    </row>
    <row r="32" spans="1:9" x14ac:dyDescent="0.3">
      <c r="A32" s="8"/>
      <c r="B32" s="8"/>
      <c r="C32" s="7"/>
      <c r="D32" s="7"/>
      <c r="E32" s="6"/>
      <c r="F32" s="6"/>
      <c r="H32" s="1"/>
    </row>
    <row r="33" spans="1:9" x14ac:dyDescent="0.3">
      <c r="A33" s="8"/>
      <c r="B33" s="8"/>
      <c r="C33" s="7"/>
      <c r="D33" s="6"/>
      <c r="E33" s="6"/>
      <c r="F33" s="6"/>
      <c r="I33" s="13">
        <f>SUM(I29-I31)</f>
        <v>-101.19999999999993</v>
      </c>
    </row>
    <row r="34" spans="1:9" x14ac:dyDescent="0.3">
      <c r="A34" s="6"/>
      <c r="B34" s="5" t="s">
        <v>16</v>
      </c>
      <c r="C34" s="10">
        <f>SUM(C27:C33)</f>
        <v>108.4</v>
      </c>
      <c r="D34" s="7">
        <f>SUM(D28:D32)</f>
        <v>7.2</v>
      </c>
      <c r="E34" s="6"/>
      <c r="F34" s="6"/>
      <c r="I34" s="3"/>
    </row>
    <row r="35" spans="1:9" x14ac:dyDescent="0.3">
      <c r="A35" s="6"/>
      <c r="B35" s="25" t="s">
        <v>151</v>
      </c>
      <c r="C35" s="22">
        <f>SUM(C34-D34)</f>
        <v>101.2</v>
      </c>
      <c r="D35" s="7"/>
      <c r="E35" s="6"/>
      <c r="F35" s="6"/>
      <c r="I35" s="3"/>
    </row>
    <row r="36" spans="1:9" x14ac:dyDescent="0.3">
      <c r="A36" s="5" t="s">
        <v>6</v>
      </c>
      <c r="B36" s="6"/>
      <c r="C36" s="7"/>
      <c r="D36" s="6"/>
      <c r="E36" s="6"/>
      <c r="F36" s="6"/>
      <c r="I36" s="3"/>
    </row>
    <row r="37" spans="1:9" ht="15" thickBot="1" x14ac:dyDescent="0.35">
      <c r="A37" s="5"/>
      <c r="B37" s="6"/>
      <c r="C37" s="7"/>
      <c r="D37" s="6"/>
      <c r="E37" s="6"/>
      <c r="F37" s="6"/>
      <c r="H37" s="27" t="s">
        <v>152</v>
      </c>
      <c r="I37" s="4"/>
    </row>
    <row r="38" spans="1:9" x14ac:dyDescent="0.3">
      <c r="A38" s="6" t="s">
        <v>131</v>
      </c>
      <c r="B38" s="6"/>
      <c r="C38" s="7">
        <v>36.5</v>
      </c>
      <c r="D38" s="7">
        <v>36.5</v>
      </c>
      <c r="E38" s="6"/>
      <c r="F38" s="6"/>
      <c r="H38" s="1"/>
      <c r="I38" s="4"/>
    </row>
    <row r="39" spans="1:9" x14ac:dyDescent="0.3">
      <c r="A39" s="6" t="s">
        <v>132</v>
      </c>
      <c r="B39" s="6"/>
      <c r="C39" s="7">
        <v>49</v>
      </c>
      <c r="D39" s="7">
        <v>49</v>
      </c>
      <c r="E39" s="6"/>
      <c r="F39" s="6"/>
      <c r="H39" s="1" t="s">
        <v>150</v>
      </c>
      <c r="I39" s="4">
        <v>13027.27</v>
      </c>
    </row>
    <row r="40" spans="1:9" x14ac:dyDescent="0.3">
      <c r="A40" s="6" t="s">
        <v>133</v>
      </c>
      <c r="B40" s="6"/>
      <c r="C40" s="7">
        <v>55.25</v>
      </c>
      <c r="D40" s="7">
        <v>55.25</v>
      </c>
      <c r="E40" s="6"/>
      <c r="F40" s="6"/>
      <c r="H40" s="1" t="s">
        <v>153</v>
      </c>
      <c r="I40" s="4">
        <v>13027.27</v>
      </c>
    </row>
    <row r="41" spans="1:9" x14ac:dyDescent="0.3">
      <c r="A41" s="6" t="s">
        <v>134</v>
      </c>
      <c r="B41" s="6"/>
      <c r="C41" s="7">
        <v>49</v>
      </c>
      <c r="D41" s="7">
        <v>49</v>
      </c>
      <c r="E41" s="6"/>
      <c r="F41" s="6"/>
      <c r="I41" s="3"/>
    </row>
    <row r="42" spans="1:9" x14ac:dyDescent="0.3">
      <c r="A42" s="6" t="s">
        <v>135</v>
      </c>
      <c r="B42" s="6"/>
      <c r="C42" s="7">
        <v>49</v>
      </c>
      <c r="D42" s="7">
        <v>49</v>
      </c>
      <c r="E42" s="6"/>
      <c r="F42" s="6"/>
      <c r="I42" s="3"/>
    </row>
    <row r="43" spans="1:9" x14ac:dyDescent="0.3">
      <c r="A43" s="6" t="s">
        <v>136</v>
      </c>
      <c r="B43" s="6"/>
      <c r="C43" s="7">
        <v>61.5</v>
      </c>
      <c r="D43" s="7">
        <v>61.5</v>
      </c>
      <c r="E43" s="6"/>
      <c r="F43" s="6"/>
      <c r="I43" s="3"/>
    </row>
    <row r="44" spans="1:9" ht="15" thickBot="1" x14ac:dyDescent="0.35">
      <c r="A44" s="6" t="s">
        <v>137</v>
      </c>
      <c r="B44" s="6"/>
      <c r="C44" s="7">
        <v>49</v>
      </c>
      <c r="D44" s="7">
        <v>49</v>
      </c>
      <c r="E44" s="6"/>
      <c r="F44" s="6"/>
      <c r="H44" s="27" t="s">
        <v>154</v>
      </c>
      <c r="I44" s="1"/>
    </row>
    <row r="45" spans="1:9" x14ac:dyDescent="0.3">
      <c r="A45" s="6" t="s">
        <v>138</v>
      </c>
      <c r="B45" s="6"/>
      <c r="C45" s="7">
        <v>36.049999999999997</v>
      </c>
      <c r="D45" s="7">
        <v>36.049999999999997</v>
      </c>
      <c r="E45" s="6"/>
      <c r="F45" s="6"/>
      <c r="H45" s="1"/>
      <c r="I45" s="1"/>
    </row>
    <row r="46" spans="1:9" x14ac:dyDescent="0.3">
      <c r="A46" s="6" t="s">
        <v>139</v>
      </c>
      <c r="B46" s="6"/>
      <c r="C46" s="7">
        <v>36.5</v>
      </c>
      <c r="D46" s="7">
        <v>36.5</v>
      </c>
      <c r="E46" s="6"/>
      <c r="F46" s="6"/>
      <c r="H46" s="1" t="s">
        <v>150</v>
      </c>
      <c r="I46" s="28">
        <v>39291.769999999997</v>
      </c>
    </row>
    <row r="47" spans="1:9" x14ac:dyDescent="0.3">
      <c r="A47" s="6" t="s">
        <v>140</v>
      </c>
      <c r="B47" s="6"/>
      <c r="C47" s="7">
        <v>49</v>
      </c>
      <c r="D47" s="7">
        <v>49</v>
      </c>
      <c r="E47" s="6"/>
      <c r="F47" s="6"/>
      <c r="H47" s="1" t="s">
        <v>153</v>
      </c>
      <c r="I47" s="4">
        <v>39291.769999999997</v>
      </c>
    </row>
    <row r="48" spans="1:9" x14ac:dyDescent="0.3">
      <c r="A48" s="6"/>
      <c r="B48" s="6"/>
      <c r="C48" s="7"/>
      <c r="D48" s="6"/>
      <c r="E48" s="6"/>
      <c r="F48" s="6"/>
    </row>
    <row r="49" spans="1:6" x14ac:dyDescent="0.3">
      <c r="A49" s="6"/>
      <c r="B49" s="5" t="s">
        <v>16</v>
      </c>
      <c r="C49" s="10">
        <f>SUM(C37:C47)</f>
        <v>470.8</v>
      </c>
      <c r="D49" s="7">
        <f>SUM(D37:D47)</f>
        <v>470.8</v>
      </c>
      <c r="E49" s="6"/>
      <c r="F49" s="6"/>
    </row>
    <row r="50" spans="1:6" x14ac:dyDescent="0.3">
      <c r="A50" s="6"/>
      <c r="B50" s="6"/>
      <c r="C50" s="7"/>
      <c r="D50" s="23">
        <f>SUM(D49-D34)</f>
        <v>463.6</v>
      </c>
      <c r="E50" s="6"/>
      <c r="F50" s="6"/>
    </row>
  </sheetData>
  <phoneticPr fontId="19" type="noConversion"/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1E1D-EFFA-4DFE-A2FE-F85B95608443}">
  <dimension ref="A1:M46"/>
  <sheetViews>
    <sheetView topLeftCell="A21" workbookViewId="0">
      <selection activeCell="J33" sqref="J33"/>
    </sheetView>
  </sheetViews>
  <sheetFormatPr defaultRowHeight="14.4" x14ac:dyDescent="0.3"/>
  <cols>
    <col min="1" max="1" width="29.21875" bestFit="1" customWidth="1"/>
    <col min="2" max="2" width="26.21875" bestFit="1" customWidth="1"/>
    <col min="3" max="3" width="12.77734375" bestFit="1" customWidth="1"/>
    <col min="4" max="4" width="14.109375" customWidth="1"/>
    <col min="5" max="5" width="14.77734375" customWidth="1"/>
    <col min="6" max="6" width="12.88671875" customWidth="1"/>
    <col min="8" max="8" width="26.88671875" bestFit="1" customWidth="1"/>
    <col min="9" max="9" width="10.6640625" bestFit="1" customWidth="1"/>
    <col min="10" max="10" width="50.77734375" bestFit="1" customWidth="1"/>
    <col min="12" max="12" width="17.5546875" bestFit="1" customWidth="1"/>
    <col min="13" max="13" width="10.5546875" bestFit="1" customWidth="1"/>
  </cols>
  <sheetData>
    <row r="1" spans="1:13" x14ac:dyDescent="0.3">
      <c r="A1" s="1" t="s">
        <v>164</v>
      </c>
      <c r="B1" s="1"/>
      <c r="C1" s="1"/>
      <c r="D1" s="1"/>
      <c r="E1" s="1"/>
      <c r="F1" s="1"/>
    </row>
    <row r="2" spans="1:13" ht="44.4" customHeight="1" x14ac:dyDescent="0.3">
      <c r="A2" s="20" t="s">
        <v>1</v>
      </c>
      <c r="B2" s="20" t="s">
        <v>2</v>
      </c>
      <c r="C2" s="20" t="s">
        <v>3</v>
      </c>
      <c r="D2" s="19" t="s">
        <v>183</v>
      </c>
      <c r="E2" s="20" t="s">
        <v>4</v>
      </c>
      <c r="F2" s="19" t="s">
        <v>5</v>
      </c>
      <c r="H2" s="11" t="s">
        <v>22</v>
      </c>
      <c r="L2" s="1"/>
      <c r="M2" s="3"/>
    </row>
    <row r="3" spans="1:13" x14ac:dyDescent="0.3">
      <c r="A3" s="6"/>
      <c r="B3" s="6"/>
      <c r="C3" s="7"/>
      <c r="D3" s="6"/>
      <c r="E3" s="6"/>
      <c r="F3" s="6"/>
      <c r="H3" s="1" t="s">
        <v>168</v>
      </c>
      <c r="I3" s="4">
        <v>48077.35</v>
      </c>
      <c r="L3" s="16"/>
      <c r="M3" s="3"/>
    </row>
    <row r="4" spans="1:13" x14ac:dyDescent="0.3">
      <c r="A4" s="6" t="s">
        <v>50</v>
      </c>
      <c r="B4" s="6" t="s">
        <v>9</v>
      </c>
      <c r="C4" s="7">
        <v>163.4</v>
      </c>
      <c r="D4" s="6"/>
      <c r="E4" s="6" t="s">
        <v>18</v>
      </c>
      <c r="F4" s="6" t="s">
        <v>10</v>
      </c>
      <c r="H4" s="1"/>
      <c r="I4" s="4"/>
      <c r="L4" s="16"/>
      <c r="M4" s="3"/>
    </row>
    <row r="5" spans="1:13" x14ac:dyDescent="0.3">
      <c r="A5" s="6" t="s">
        <v>50</v>
      </c>
      <c r="B5" s="6" t="s">
        <v>106</v>
      </c>
      <c r="C5" s="7">
        <v>600</v>
      </c>
      <c r="D5" s="6"/>
      <c r="E5" s="6" t="s">
        <v>18</v>
      </c>
      <c r="F5" s="6" t="s">
        <v>105</v>
      </c>
      <c r="H5" s="1" t="s">
        <v>187</v>
      </c>
      <c r="I5" s="4">
        <v>48008.68</v>
      </c>
      <c r="L5" s="16"/>
      <c r="M5" s="3"/>
    </row>
    <row r="6" spans="1:13" x14ac:dyDescent="0.3">
      <c r="A6" s="6" t="s">
        <v>30</v>
      </c>
      <c r="B6" s="6" t="s">
        <v>123</v>
      </c>
      <c r="C6" s="7">
        <v>190.8</v>
      </c>
      <c r="D6" s="7"/>
      <c r="E6" s="6" t="s">
        <v>18</v>
      </c>
      <c r="F6" s="6" t="s">
        <v>10</v>
      </c>
      <c r="H6" s="1"/>
      <c r="I6" s="3"/>
      <c r="L6" s="16"/>
      <c r="M6" s="3"/>
    </row>
    <row r="7" spans="1:13" x14ac:dyDescent="0.3">
      <c r="A7" s="6" t="s">
        <v>11</v>
      </c>
      <c r="B7" s="6" t="s">
        <v>12</v>
      </c>
      <c r="C7" s="7">
        <v>8</v>
      </c>
      <c r="D7" s="7"/>
      <c r="E7" s="6" t="s">
        <v>18</v>
      </c>
      <c r="F7" s="6" t="s">
        <v>38</v>
      </c>
      <c r="H7" s="1" t="s">
        <v>19</v>
      </c>
      <c r="I7" s="3">
        <f>SUM(C18)</f>
        <v>0</v>
      </c>
      <c r="L7" s="16"/>
      <c r="M7" s="3"/>
    </row>
    <row r="8" spans="1:13" x14ac:dyDescent="0.3">
      <c r="A8" s="8" t="s">
        <v>46</v>
      </c>
      <c r="B8" s="8" t="s">
        <v>14</v>
      </c>
      <c r="C8" s="7">
        <v>42</v>
      </c>
      <c r="D8" s="7">
        <v>42</v>
      </c>
      <c r="E8" s="6" t="s">
        <v>17</v>
      </c>
      <c r="F8" s="6" t="s">
        <v>37</v>
      </c>
      <c r="H8" s="1" t="s">
        <v>20</v>
      </c>
      <c r="I8" s="3">
        <f>SUM(C13)</f>
        <v>3978.74</v>
      </c>
      <c r="L8" s="16"/>
      <c r="M8" s="3"/>
    </row>
    <row r="9" spans="1:13" x14ac:dyDescent="0.3">
      <c r="A9" s="8" t="s">
        <v>165</v>
      </c>
      <c r="B9" s="15" t="s">
        <v>166</v>
      </c>
      <c r="C9" s="7">
        <v>1524</v>
      </c>
      <c r="D9" s="7"/>
      <c r="E9" s="6" t="s">
        <v>143</v>
      </c>
      <c r="F9" s="6" t="s">
        <v>38</v>
      </c>
      <c r="H9" s="1"/>
      <c r="I9" s="3"/>
      <c r="L9" s="16"/>
      <c r="M9" s="3"/>
    </row>
    <row r="10" spans="1:13" x14ac:dyDescent="0.3">
      <c r="A10" s="6" t="s">
        <v>171</v>
      </c>
      <c r="B10" s="21" t="s">
        <v>172</v>
      </c>
      <c r="C10" s="7">
        <v>1423.87</v>
      </c>
      <c r="D10" s="7"/>
      <c r="E10" s="6" t="s">
        <v>173</v>
      </c>
      <c r="F10" s="6" t="s">
        <v>38</v>
      </c>
      <c r="H10" s="1"/>
      <c r="I10" s="12">
        <f>SUM(I7-I8)</f>
        <v>-3978.74</v>
      </c>
      <c r="M10" s="3"/>
    </row>
    <row r="11" spans="1:13" x14ac:dyDescent="0.3">
      <c r="A11" s="6" t="s">
        <v>185</v>
      </c>
      <c r="B11" s="6" t="s">
        <v>186</v>
      </c>
      <c r="C11" s="7">
        <v>26.67</v>
      </c>
      <c r="D11" s="7">
        <v>26.67</v>
      </c>
      <c r="E11" s="6"/>
      <c r="F11" s="6" t="s">
        <v>142</v>
      </c>
      <c r="H11" s="1"/>
      <c r="M11" s="3"/>
    </row>
    <row r="12" spans="1:13" x14ac:dyDescent="0.3">
      <c r="A12" s="6"/>
      <c r="B12" s="6"/>
      <c r="C12" s="7"/>
      <c r="D12" s="7"/>
      <c r="E12" s="6"/>
      <c r="F12" s="6"/>
      <c r="H12" s="1" t="s">
        <v>24</v>
      </c>
      <c r="I12" s="24">
        <f>SUM(I5-I3)</f>
        <v>-68.669999999998254</v>
      </c>
      <c r="M12" s="3"/>
    </row>
    <row r="13" spans="1:13" x14ac:dyDescent="0.3">
      <c r="A13" s="6"/>
      <c r="B13" s="5" t="s">
        <v>16</v>
      </c>
      <c r="C13" s="10">
        <f>SUM(C4:C11)</f>
        <v>3978.74</v>
      </c>
      <c r="D13" s="10">
        <f>SUM(D4:D11)</f>
        <v>68.67</v>
      </c>
      <c r="E13" s="6"/>
      <c r="F13" s="6"/>
      <c r="I13" s="3"/>
      <c r="M13" s="3"/>
    </row>
    <row r="14" spans="1:13" x14ac:dyDescent="0.3">
      <c r="A14" s="6"/>
      <c r="B14" s="31" t="s">
        <v>151</v>
      </c>
      <c r="C14" s="32">
        <f>SUM(C13-D13)</f>
        <v>3910.0699999999997</v>
      </c>
      <c r="D14" s="10"/>
      <c r="E14" s="6"/>
      <c r="F14" s="6"/>
      <c r="H14" s="26" t="s">
        <v>149</v>
      </c>
      <c r="I14" s="13">
        <f>SUM(I12-I10)</f>
        <v>3910.0700000000015</v>
      </c>
      <c r="L14" s="3"/>
    </row>
    <row r="15" spans="1:13" x14ac:dyDescent="0.3">
      <c r="A15" s="5" t="s">
        <v>6</v>
      </c>
      <c r="B15" s="6"/>
      <c r="C15" s="7"/>
      <c r="D15" s="7"/>
      <c r="E15" s="6"/>
      <c r="F15" s="6"/>
      <c r="I15" s="3"/>
    </row>
    <row r="16" spans="1:13" x14ac:dyDescent="0.3">
      <c r="A16" s="5"/>
      <c r="B16" s="6"/>
      <c r="C16" s="7"/>
      <c r="D16" s="7"/>
      <c r="E16" s="6"/>
      <c r="F16" s="6"/>
    </row>
    <row r="17" spans="1:9" x14ac:dyDescent="0.3">
      <c r="A17" s="6"/>
      <c r="B17" s="6"/>
      <c r="C17" s="7"/>
      <c r="D17" s="7"/>
      <c r="E17" s="6"/>
      <c r="F17" s="6"/>
    </row>
    <row r="18" spans="1:9" x14ac:dyDescent="0.3">
      <c r="A18" s="6"/>
      <c r="B18" s="5" t="s">
        <v>16</v>
      </c>
      <c r="C18" s="10">
        <f>SUM(C15:C17)</f>
        <v>0</v>
      </c>
      <c r="D18" s="10">
        <f>SUM(D15:D16)</f>
        <v>0</v>
      </c>
      <c r="E18" s="6"/>
      <c r="F18" s="6"/>
    </row>
    <row r="19" spans="1:9" x14ac:dyDescent="0.3">
      <c r="A19" s="6"/>
      <c r="B19" s="6"/>
      <c r="C19" s="7"/>
      <c r="D19" s="29"/>
      <c r="E19" s="6"/>
      <c r="F19" s="6"/>
    </row>
    <row r="20" spans="1:9" x14ac:dyDescent="0.3">
      <c r="C20" s="3"/>
      <c r="H20" s="11" t="s">
        <v>22</v>
      </c>
    </row>
    <row r="21" spans="1:9" x14ac:dyDescent="0.3">
      <c r="A21" s="1" t="s">
        <v>189</v>
      </c>
      <c r="H21" s="1" t="s">
        <v>174</v>
      </c>
      <c r="I21" s="4">
        <v>2321.0300000000002</v>
      </c>
    </row>
    <row r="22" spans="1:9" ht="43.2" x14ac:dyDescent="0.3">
      <c r="A22" s="20" t="s">
        <v>1</v>
      </c>
      <c r="B22" s="20" t="s">
        <v>2</v>
      </c>
      <c r="C22" s="20" t="s">
        <v>3</v>
      </c>
      <c r="D22" s="19" t="s">
        <v>148</v>
      </c>
      <c r="E22" s="20" t="s">
        <v>4</v>
      </c>
      <c r="F22" s="19" t="s">
        <v>5</v>
      </c>
      <c r="H22" s="1"/>
      <c r="I22" s="4"/>
    </row>
    <row r="23" spans="1:9" x14ac:dyDescent="0.3">
      <c r="A23" s="6"/>
      <c r="B23" s="6"/>
      <c r="C23" s="7"/>
      <c r="D23" s="7"/>
      <c r="E23" s="6"/>
      <c r="F23" s="6"/>
      <c r="H23" s="1" t="s">
        <v>187</v>
      </c>
      <c r="I23" s="4">
        <v>2635.61</v>
      </c>
    </row>
    <row r="24" spans="1:9" x14ac:dyDescent="0.3">
      <c r="A24" s="6" t="s">
        <v>58</v>
      </c>
      <c r="B24" s="6" t="s">
        <v>74</v>
      </c>
      <c r="C24" s="7">
        <v>7.2</v>
      </c>
      <c r="D24" s="7">
        <v>7.2</v>
      </c>
      <c r="E24" s="7"/>
      <c r="F24" s="6" t="s">
        <v>37</v>
      </c>
      <c r="H24" s="1"/>
      <c r="I24" s="3"/>
    </row>
    <row r="25" spans="1:9" x14ac:dyDescent="0.3">
      <c r="A25" s="6" t="s">
        <v>11</v>
      </c>
      <c r="B25" s="6" t="s">
        <v>70</v>
      </c>
      <c r="C25" s="7">
        <v>8</v>
      </c>
      <c r="D25" s="7"/>
      <c r="E25" s="7"/>
      <c r="F25" s="6" t="s">
        <v>37</v>
      </c>
      <c r="H25" s="1" t="s">
        <v>19</v>
      </c>
      <c r="I25" s="3">
        <f>SUM(C43)</f>
        <v>343.69</v>
      </c>
    </row>
    <row r="26" spans="1:9" x14ac:dyDescent="0.3">
      <c r="A26" s="8" t="s">
        <v>73</v>
      </c>
      <c r="B26" s="8" t="s">
        <v>78</v>
      </c>
      <c r="C26" s="7">
        <v>21.91</v>
      </c>
      <c r="D26" s="7">
        <v>21.91</v>
      </c>
      <c r="E26" s="7"/>
      <c r="F26" s="6" t="s">
        <v>37</v>
      </c>
      <c r="H26" s="1" t="s">
        <v>20</v>
      </c>
      <c r="I26" s="3">
        <f>SUM(C30)</f>
        <v>727.11</v>
      </c>
    </row>
    <row r="27" spans="1:9" x14ac:dyDescent="0.3">
      <c r="A27" s="8" t="s">
        <v>167</v>
      </c>
      <c r="B27" s="6" t="s">
        <v>169</v>
      </c>
      <c r="C27" s="7">
        <v>345</v>
      </c>
      <c r="D27" s="7"/>
      <c r="E27" s="7"/>
      <c r="F27" s="6" t="s">
        <v>38</v>
      </c>
      <c r="H27" s="1"/>
      <c r="I27" s="12">
        <f>SUM(I25-I26)</f>
        <v>-383.42</v>
      </c>
    </row>
    <row r="28" spans="1:9" x14ac:dyDescent="0.3">
      <c r="A28" s="8" t="s">
        <v>167</v>
      </c>
      <c r="B28" s="8" t="s">
        <v>170</v>
      </c>
      <c r="C28" s="7">
        <v>345</v>
      </c>
      <c r="D28" s="7"/>
      <c r="E28" s="7"/>
      <c r="F28" s="6" t="s">
        <v>38</v>
      </c>
      <c r="H28" s="1"/>
    </row>
    <row r="29" spans="1:9" x14ac:dyDescent="0.3">
      <c r="A29" s="8"/>
      <c r="B29" s="8"/>
      <c r="C29" s="7"/>
      <c r="D29" s="6"/>
      <c r="E29" s="7"/>
      <c r="F29" s="6"/>
      <c r="H29" s="1" t="s">
        <v>24</v>
      </c>
      <c r="I29" s="24">
        <f>SUM(I23-I21)</f>
        <v>314.57999999999993</v>
      </c>
    </row>
    <row r="30" spans="1:9" x14ac:dyDescent="0.3">
      <c r="A30" s="6"/>
      <c r="B30" s="5" t="s">
        <v>16</v>
      </c>
      <c r="C30" s="10">
        <f>SUM(C23:C29)</f>
        <v>727.11</v>
      </c>
      <c r="D30" s="7">
        <f>SUM(D24:D28)</f>
        <v>29.11</v>
      </c>
      <c r="E30" s="7"/>
      <c r="F30" s="6"/>
      <c r="H30" s="1"/>
    </row>
    <row r="31" spans="1:9" x14ac:dyDescent="0.3">
      <c r="A31" s="6"/>
      <c r="B31" s="25" t="s">
        <v>151</v>
      </c>
      <c r="C31" s="22">
        <f>SUM(C30-D30)</f>
        <v>698</v>
      </c>
      <c r="D31" s="7"/>
      <c r="E31" s="7"/>
      <c r="F31" s="6"/>
      <c r="I31" s="13">
        <f>SUM(I27-I29)</f>
        <v>-698</v>
      </c>
    </row>
    <row r="32" spans="1:9" x14ac:dyDescent="0.3">
      <c r="A32" s="5" t="s">
        <v>6</v>
      </c>
      <c r="B32" s="6"/>
      <c r="C32" s="7"/>
      <c r="D32" s="6"/>
      <c r="E32" s="7"/>
      <c r="F32" s="6"/>
      <c r="I32" s="3"/>
    </row>
    <row r="33" spans="1:10" x14ac:dyDescent="0.3">
      <c r="A33" s="5"/>
      <c r="B33" s="6"/>
      <c r="C33" s="7"/>
      <c r="D33" s="6"/>
      <c r="E33" s="7"/>
      <c r="F33" s="6"/>
      <c r="I33" s="3"/>
    </row>
    <row r="34" spans="1:10" x14ac:dyDescent="0.3">
      <c r="A34" s="6" t="s">
        <v>175</v>
      </c>
      <c r="B34" s="6" t="s">
        <v>80</v>
      </c>
      <c r="C34" s="7">
        <v>61.5</v>
      </c>
      <c r="D34" s="7">
        <v>61.5</v>
      </c>
      <c r="E34" s="7"/>
      <c r="F34" s="6"/>
      <c r="I34" s="3"/>
    </row>
    <row r="35" spans="1:10" ht="15" thickBot="1" x14ac:dyDescent="0.35">
      <c r="A35" s="6" t="s">
        <v>176</v>
      </c>
      <c r="B35" s="6" t="s">
        <v>80</v>
      </c>
      <c r="C35" s="7">
        <v>49</v>
      </c>
      <c r="D35" s="7">
        <v>49</v>
      </c>
      <c r="E35" s="7"/>
      <c r="F35" s="6"/>
      <c r="H35" s="27" t="s">
        <v>152</v>
      </c>
      <c r="I35" s="4"/>
    </row>
    <row r="36" spans="1:10" x14ac:dyDescent="0.3">
      <c r="A36" s="6" t="s">
        <v>177</v>
      </c>
      <c r="B36" s="6" t="s">
        <v>80</v>
      </c>
      <c r="C36" s="7">
        <v>61.5</v>
      </c>
      <c r="D36" s="7">
        <v>61.5</v>
      </c>
      <c r="E36" s="6"/>
      <c r="F36" s="6"/>
      <c r="H36" s="1"/>
      <c r="I36" s="4"/>
    </row>
    <row r="37" spans="1:10" x14ac:dyDescent="0.3">
      <c r="A37" s="6" t="s">
        <v>178</v>
      </c>
      <c r="B37" s="6" t="s">
        <v>80</v>
      </c>
      <c r="C37" s="7">
        <v>36.5</v>
      </c>
      <c r="D37" s="7">
        <v>36.5</v>
      </c>
      <c r="E37" s="6"/>
      <c r="F37" s="6"/>
      <c r="H37" s="1" t="s">
        <v>168</v>
      </c>
      <c r="I37" s="4">
        <v>13027.27</v>
      </c>
    </row>
    <row r="38" spans="1:10" x14ac:dyDescent="0.3">
      <c r="A38" s="6" t="s">
        <v>179</v>
      </c>
      <c r="B38" s="6" t="s">
        <v>80</v>
      </c>
      <c r="C38" s="7">
        <v>36.5</v>
      </c>
      <c r="D38" s="7">
        <v>36.5</v>
      </c>
      <c r="E38" s="6"/>
      <c r="F38" s="6"/>
      <c r="H38" s="1" t="s">
        <v>187</v>
      </c>
      <c r="I38" s="4">
        <v>14484.11</v>
      </c>
    </row>
    <row r="39" spans="1:10" x14ac:dyDescent="0.3">
      <c r="A39" s="6" t="s">
        <v>180</v>
      </c>
      <c r="B39" s="6" t="s">
        <v>80</v>
      </c>
      <c r="C39" s="7">
        <v>62.19</v>
      </c>
      <c r="D39" s="7">
        <v>62.19</v>
      </c>
      <c r="E39" s="6"/>
      <c r="F39" s="6"/>
      <c r="I39" s="33">
        <f>SUM(I38-I37)</f>
        <v>1456.8400000000001</v>
      </c>
      <c r="J39" t="s">
        <v>181</v>
      </c>
    </row>
    <row r="40" spans="1:10" x14ac:dyDescent="0.3">
      <c r="A40" s="34" t="s">
        <v>188</v>
      </c>
      <c r="B40" s="6" t="s">
        <v>80</v>
      </c>
      <c r="C40" s="7">
        <v>36.5</v>
      </c>
      <c r="D40" s="7">
        <v>36.5</v>
      </c>
      <c r="E40" s="6"/>
      <c r="F40" s="6"/>
      <c r="I40" s="3"/>
    </row>
    <row r="41" spans="1:10" x14ac:dyDescent="0.3">
      <c r="A41" s="6"/>
      <c r="B41" s="6"/>
      <c r="C41" s="7"/>
      <c r="D41" s="7"/>
      <c r="E41" s="6"/>
      <c r="F41" s="6"/>
      <c r="I41" s="3"/>
    </row>
    <row r="42" spans="1:10" ht="15" thickBot="1" x14ac:dyDescent="0.35">
      <c r="A42" s="6"/>
      <c r="B42" s="6"/>
      <c r="C42" s="7"/>
      <c r="D42" s="6"/>
      <c r="E42" s="6"/>
      <c r="F42" s="6"/>
      <c r="H42" s="27" t="s">
        <v>154</v>
      </c>
      <c r="I42" s="1"/>
    </row>
    <row r="43" spans="1:10" x14ac:dyDescent="0.3">
      <c r="A43" s="6"/>
      <c r="B43" s="5" t="s">
        <v>16</v>
      </c>
      <c r="C43" s="10">
        <f>SUM(C33:C40)</f>
        <v>343.69</v>
      </c>
      <c r="D43" s="7">
        <f>SUM(D33:D40)</f>
        <v>343.69</v>
      </c>
      <c r="E43" s="6"/>
      <c r="F43" s="6"/>
      <c r="H43" s="1"/>
      <c r="I43" s="1"/>
    </row>
    <row r="44" spans="1:10" x14ac:dyDescent="0.3">
      <c r="A44" s="6"/>
      <c r="B44" s="6"/>
      <c r="C44" s="7"/>
      <c r="D44" s="23">
        <f>SUM(D43-D30)</f>
        <v>314.58</v>
      </c>
      <c r="E44" s="6"/>
      <c r="F44" s="6"/>
      <c r="H44" s="1" t="s">
        <v>168</v>
      </c>
      <c r="I44" s="28">
        <v>39291.769999999997</v>
      </c>
    </row>
    <row r="45" spans="1:10" x14ac:dyDescent="0.3">
      <c r="H45" s="1" t="s">
        <v>187</v>
      </c>
      <c r="I45" s="4">
        <v>39434.86</v>
      </c>
    </row>
    <row r="46" spans="1:10" x14ac:dyDescent="0.3">
      <c r="I46" s="30">
        <f>SUM(I45-I44)</f>
        <v>143.09000000000378</v>
      </c>
      <c r="J46" t="s">
        <v>182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May 2025</vt:lpstr>
      <vt:lpstr> April 2025</vt:lpstr>
      <vt:lpstr>June 2025</vt:lpstr>
      <vt:lpstr>July 2025</vt:lpstr>
      <vt:lpstr>August 2025</vt:lpstr>
      <vt:lpstr>September 2025</vt:lpstr>
      <vt:lpstr>October 2025</vt:lpstr>
      <vt:lpstr>November 2025</vt:lpstr>
      <vt:lpstr>December 2025</vt:lpstr>
      <vt:lpstr>January 2026</vt:lpstr>
      <vt:lpstr>February 2026</vt:lpstr>
      <vt:lpstr>March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NL Parish Clerk</dc:creator>
  <cp:lastModifiedBy>NL Parish Clerk</cp:lastModifiedBy>
  <cp:lastPrinted>2026-02-18T08:29:53Z</cp:lastPrinted>
  <dcterms:created xsi:type="dcterms:W3CDTF">2025-08-14T17:26:43Z</dcterms:created>
  <dcterms:modified xsi:type="dcterms:W3CDTF">2026-03-11T13:37:23Z</dcterms:modified>
</cp:coreProperties>
</file>