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FY2026-2027/Finance/"/>
    </mc:Choice>
  </mc:AlternateContent>
  <xr:revisionPtr revIDLastSave="42" documentId="8_{192A41BC-720A-476B-AB79-285A9EA7C14E}" xr6:coauthVersionLast="47" xr6:coauthVersionMax="47" xr10:uidLastSave="{A0B1B386-0625-4E1A-9FC8-011E0919ADA8}"/>
  <bookViews>
    <workbookView xWindow="-108" yWindow="-108" windowWidth="23256" windowHeight="12456" activeTab="3" xr2:uid="{5FE5F8AA-DEB8-4567-ABA5-6856E2D63798}"/>
  </bookViews>
  <sheets>
    <sheet name="April 2026" sheetId="1" r:id="rId1"/>
    <sheet name="May 2026" sheetId="2" r:id="rId2"/>
    <sheet name="June 2026" sheetId="3" r:id="rId3"/>
    <sheet name="July 2026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I29" i="4"/>
  <c r="I28" i="4"/>
  <c r="D37" i="4"/>
  <c r="C37" i="4"/>
  <c r="D32" i="4"/>
  <c r="C32" i="4"/>
  <c r="C33" i="4" l="1"/>
  <c r="I50" i="4" l="1"/>
  <c r="I43" i="4"/>
  <c r="I32" i="4"/>
  <c r="D17" i="4"/>
  <c r="C17" i="4"/>
  <c r="I7" i="4" s="1"/>
  <c r="I12" i="4"/>
  <c r="D11" i="4"/>
  <c r="D32" i="3"/>
  <c r="I44" i="3"/>
  <c r="I37" i="3"/>
  <c r="C32" i="3"/>
  <c r="I22" i="3" s="1"/>
  <c r="D27" i="3"/>
  <c r="C27" i="3"/>
  <c r="I23" i="3" s="1"/>
  <c r="I26" i="3"/>
  <c r="D15" i="3"/>
  <c r="C15" i="3"/>
  <c r="I7" i="3" s="1"/>
  <c r="I12" i="3"/>
  <c r="D9" i="3"/>
  <c r="C9" i="3"/>
  <c r="I48" i="2"/>
  <c r="I41" i="2"/>
  <c r="D38" i="2"/>
  <c r="C38" i="2"/>
  <c r="I27" i="2" s="1"/>
  <c r="I31" i="2"/>
  <c r="D32" i="2"/>
  <c r="C32" i="2"/>
  <c r="I28" i="2" s="1"/>
  <c r="D20" i="2"/>
  <c r="C20" i="2"/>
  <c r="I7" i="2" s="1"/>
  <c r="I14" i="2"/>
  <c r="D14" i="2"/>
  <c r="C14" i="2"/>
  <c r="I46" i="1"/>
  <c r="I39" i="1"/>
  <c r="D35" i="1"/>
  <c r="C35" i="1"/>
  <c r="I25" i="1" s="1"/>
  <c r="I29" i="1"/>
  <c r="D29" i="1"/>
  <c r="C29" i="1"/>
  <c r="I26" i="1" s="1"/>
  <c r="D18" i="1"/>
  <c r="C18" i="1"/>
  <c r="I7" i="1" s="1"/>
  <c r="I12" i="1"/>
  <c r="D12" i="1"/>
  <c r="C12" i="1"/>
  <c r="I8" i="1" s="1"/>
  <c r="C12" i="4" l="1"/>
  <c r="I30" i="4"/>
  <c r="I33" i="4" s="1"/>
  <c r="I8" i="4"/>
  <c r="I10" i="4" s="1"/>
  <c r="I14" i="4" s="1"/>
  <c r="C10" i="3"/>
  <c r="D33" i="3"/>
  <c r="I24" i="3"/>
  <c r="C28" i="3"/>
  <c r="I8" i="3"/>
  <c r="I10" i="3" s="1"/>
  <c r="I14" i="3" s="1"/>
  <c r="C15" i="2"/>
  <c r="D39" i="2"/>
  <c r="I8" i="2"/>
  <c r="I12" i="2" s="1"/>
  <c r="I16" i="2" s="1"/>
  <c r="I29" i="2"/>
  <c r="I33" i="2" s="1"/>
  <c r="C33" i="2"/>
  <c r="D36" i="1"/>
  <c r="C30" i="1"/>
  <c r="C13" i="1"/>
  <c r="I10" i="1"/>
  <c r="I14" i="1" s="1"/>
  <c r="I27" i="1"/>
  <c r="I31" i="1" s="1"/>
  <c r="I27" i="3" l="1"/>
  <c r="I32" i="2"/>
  <c r="I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Lord</author>
  </authors>
  <commentList>
    <comment ref="B8" authorId="0" shapeId="0" xr:uid="{1FEED3C3-52D1-4A1B-A78D-D663F2324693}">
      <text>
        <r>
          <rPr>
            <b/>
            <sz val="9"/>
            <color indexed="81"/>
            <rFont val="Tahoma"/>
            <charset val="1"/>
          </rPr>
          <t>Amy Lord:</t>
        </r>
        <r>
          <rPr>
            <sz val="9"/>
            <color indexed="81"/>
            <rFont val="Tahoma"/>
            <charset val="1"/>
          </rPr>
          <t xml:space="preserve">
Extra fee was because no explanation of variances was received.</t>
        </r>
      </text>
    </comment>
  </commentList>
</comments>
</file>

<file path=xl/sharedStrings.xml><?xml version="1.0" encoding="utf-8"?>
<sst xmlns="http://schemas.openxmlformats.org/spreadsheetml/2006/main" count="330" uniqueCount="95">
  <si>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</si>
  <si>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</si>
  <si>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</si>
  <si>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</si>
  <si>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</si>
  <si>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Bank Reconciliation </t>
  </si>
  <si>
    <t>Clerk salary</t>
  </si>
  <si>
    <t>Payroll</t>
  </si>
  <si>
    <t>LGHA 1989 S.7</t>
  </si>
  <si>
    <t xml:space="preserve">BACS </t>
  </si>
  <si>
    <t>Standing Order</t>
  </si>
  <si>
    <t>SO</t>
  </si>
  <si>
    <t>HSBC</t>
  </si>
  <si>
    <t xml:space="preserve">Bank charges </t>
  </si>
  <si>
    <t>BACS</t>
  </si>
  <si>
    <t xml:space="preserve">Zen Internet </t>
  </si>
  <si>
    <t>IT costs and internet</t>
  </si>
  <si>
    <t>LGHA 1972 s.266</t>
  </si>
  <si>
    <t>DD</t>
  </si>
  <si>
    <t xml:space="preserve">Income </t>
  </si>
  <si>
    <t xml:space="preserve">Expenditure </t>
  </si>
  <si>
    <t>Rutland CC</t>
  </si>
  <si>
    <t xml:space="preserve">Total </t>
  </si>
  <si>
    <t xml:space="preserve">Bank movement </t>
  </si>
  <si>
    <t xml:space="preserve">Still to be paid </t>
  </si>
  <si>
    <t xml:space="preserve">Receipts </t>
  </si>
  <si>
    <t xml:space="preserve">Difference </t>
  </si>
  <si>
    <t>IONOS</t>
  </si>
  <si>
    <t>IT Charges</t>
  </si>
  <si>
    <t>Bank Charges</t>
  </si>
  <si>
    <t>Waterplus</t>
  </si>
  <si>
    <t>Water - Allotments</t>
  </si>
  <si>
    <t>Receipts</t>
  </si>
  <si>
    <t xml:space="preserve">Field Gardens Dividend A/C </t>
  </si>
  <si>
    <t>NLPC Dividend A/C</t>
  </si>
  <si>
    <t>April schedule of payments</t>
  </si>
  <si>
    <t>Balance as of 31/03/2026</t>
  </si>
  <si>
    <t>Precept</t>
  </si>
  <si>
    <t xml:space="preserve">LRALC </t>
  </si>
  <si>
    <t>Membership fee</t>
  </si>
  <si>
    <t>LGA 1972, s.143</t>
  </si>
  <si>
    <t>NLPC Trust April 2026</t>
  </si>
  <si>
    <t xml:space="preserve">Balance as of 31/03/2026 </t>
  </si>
  <si>
    <t>Max Handyman Services</t>
  </si>
  <si>
    <t>Oval fence repair</t>
  </si>
  <si>
    <t>Balance as of 15/04/2026</t>
  </si>
  <si>
    <t>Baddeley Wallace Plumbing</t>
  </si>
  <si>
    <t>Water heater, basin &amp; tap</t>
  </si>
  <si>
    <t>LGA 1972, s.133</t>
  </si>
  <si>
    <t>OSA 1906</t>
  </si>
  <si>
    <t>Cleared through bank as of 15/04</t>
  </si>
  <si>
    <t>May schedule of payments</t>
  </si>
  <si>
    <t>NLPC Trust May 2026</t>
  </si>
  <si>
    <t>DD Payroll</t>
  </si>
  <si>
    <t xml:space="preserve">HMRC </t>
  </si>
  <si>
    <t>PAYE</t>
  </si>
  <si>
    <t xml:space="preserve">Zurich Insurance </t>
  </si>
  <si>
    <t>Hallmaster</t>
  </si>
  <si>
    <t>Annual renewal</t>
  </si>
  <si>
    <t>Moore</t>
  </si>
  <si>
    <t>Fee re external audit</t>
  </si>
  <si>
    <t>4 Counties</t>
  </si>
  <si>
    <t>Grass cutting</t>
  </si>
  <si>
    <t>Renewal</t>
  </si>
  <si>
    <t>LGA 1972 s.111</t>
  </si>
  <si>
    <t>Local Audit and Accountability Act 2014</t>
  </si>
  <si>
    <t>CARD</t>
  </si>
  <si>
    <t>Balance as of 30/04/2026</t>
  </si>
  <si>
    <t xml:space="preserve">Balance as of 30/04/2026 </t>
  </si>
  <si>
    <t>Cleared through bank as of 11/05</t>
  </si>
  <si>
    <t>Small Holdings &amp; Allotments Act 1908</t>
  </si>
  <si>
    <t>Public Health Act 1875 s.164</t>
  </si>
  <si>
    <t>Balance as of 19/05/2026</t>
  </si>
  <si>
    <t>Cleared through bank as of 19/05</t>
  </si>
  <si>
    <t>Caffarelli Designs</t>
  </si>
  <si>
    <t>Plumbing work - allotments</t>
  </si>
  <si>
    <t>June schedule of payments</t>
  </si>
  <si>
    <t>Balance as of 31/05/2026</t>
  </si>
  <si>
    <t>NLPC Trust June 2026</t>
  </si>
  <si>
    <t>Rutland County Council</t>
  </si>
  <si>
    <t>Tree Inspection</t>
  </si>
  <si>
    <t xml:space="preserve">Balance as of 31/05/2026 </t>
  </si>
  <si>
    <t>Public Health Act 1875, section 164</t>
  </si>
  <si>
    <t xml:space="preserve">CCLA Interest received </t>
  </si>
  <si>
    <t xml:space="preserve">HSBC Interest </t>
  </si>
  <si>
    <t>HMRC</t>
  </si>
  <si>
    <t>VAT Reclaim</t>
  </si>
  <si>
    <t>Balance as of 17/06/2026</t>
  </si>
  <si>
    <t>Cleared through bank as of 17/06</t>
  </si>
  <si>
    <t>July schedule of payments</t>
  </si>
  <si>
    <t>NLPC Trust July 2026</t>
  </si>
  <si>
    <t>Balance as of 30/06/2026</t>
  </si>
  <si>
    <t>Balance as of 09/07/2026</t>
  </si>
  <si>
    <t>Cleared through bank as of 09/07</t>
  </si>
  <si>
    <t xml:space="preserve">Balance as of 30/06/2026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</si>
</sst>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Alignment="1">
      <alignment horizontal="left"/>
    </xf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0" xfId="0" applyNumberFormat="1" applyFill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2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3" borderId="0" xfId="0" applyFont="1" applyFill="1"/>
    <xf numFmtId="0" fontId="1" fillId="0" borderId="4" xfId="0" applyFont="1" applyBorder="1"/>
    <xf numFmtId="164" fontId="0" fillId="2" borderId="1" xfId="0" applyNumberFormat="1" applyFill="1" applyBorder="1"/>
    <xf numFmtId="164" fontId="0" fillId="4" borderId="3" xfId="0" applyNumberFormat="1" applyFill="1" applyBorder="1"/>
    <xf numFmtId="6" fontId="0" fillId="0" borderId="0" xfId="0" applyNumberFormat="1"/>
    <xf numFmtId="8" fontId="1" fillId="0" borderId="0" xfId="0" applyNumberFormat="1" applyFont="1"/>
    <xf numFmtId="164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B754-02B6-4C89-97EC-1C18C7A1D4C6}">
  <dimension ref="A1:M46"/>
  <sheetViews>
    <sheetView workbookViewId="0">
      <selection activeCell="C4" sqref="C4:C9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hidden="1" customWidth="1"/>
    <col min="5" max="5" width="14.7773437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35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50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36</v>
      </c>
      <c r="I3" s="8">
        <v>39795.360000000001</v>
      </c>
      <c r="L3" s="9"/>
      <c r="M3" s="5"/>
    </row>
    <row r="4" spans="1:13" x14ac:dyDescent="0.3">
      <c r="A4" s="6" t="s">
        <v>6</v>
      </c>
      <c r="B4" s="6" t="s">
        <v>7</v>
      </c>
      <c r="C4" s="7">
        <v>236.94</v>
      </c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45</v>
      </c>
      <c r="I5" s="8">
        <v>64003.360000000001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SUM(C18)</f>
        <v>24250</v>
      </c>
      <c r="L7" s="9"/>
      <c r="M7" s="5"/>
    </row>
    <row r="8" spans="1:13" x14ac:dyDescent="0.3">
      <c r="A8" s="10" t="s">
        <v>38</v>
      </c>
      <c r="B8" s="11" t="s">
        <v>39</v>
      </c>
      <c r="C8" s="7">
        <v>418.41</v>
      </c>
      <c r="D8" s="7"/>
      <c r="E8" s="6" t="s">
        <v>40</v>
      </c>
      <c r="F8" s="6" t="s">
        <v>18</v>
      </c>
      <c r="H8" s="1" t="s">
        <v>20</v>
      </c>
      <c r="I8" s="5">
        <f>SUM(C12)</f>
        <v>2004.9500000000003</v>
      </c>
      <c r="L8" s="9"/>
      <c r="M8" s="5"/>
    </row>
    <row r="9" spans="1:13" ht="28.8" x14ac:dyDescent="0.3">
      <c r="A9" s="6" t="s">
        <v>46</v>
      </c>
      <c r="B9" s="12" t="s">
        <v>47</v>
      </c>
      <c r="C9" s="7">
        <v>699.6</v>
      </c>
      <c r="D9" s="7"/>
      <c r="E9" s="6" t="s">
        <v>48</v>
      </c>
      <c r="F9" s="6" t="s">
        <v>14</v>
      </c>
      <c r="H9" s="1"/>
      <c r="I9" s="5"/>
      <c r="L9" s="9"/>
      <c r="M9" s="5"/>
    </row>
    <row r="10" spans="1:13" x14ac:dyDescent="0.3">
      <c r="A10" s="6"/>
      <c r="B10" s="6"/>
      <c r="C10" s="7"/>
      <c r="D10" s="7"/>
      <c r="E10" s="6"/>
      <c r="F10" s="6"/>
      <c r="H10" s="1"/>
      <c r="I10" s="13">
        <f>SUM(I7-I8)</f>
        <v>22245.05</v>
      </c>
      <c r="M10" s="5"/>
    </row>
    <row r="11" spans="1:13" x14ac:dyDescent="0.3">
      <c r="A11" s="6"/>
      <c r="B11" s="6"/>
      <c r="C11" s="7"/>
      <c r="D11" s="7"/>
      <c r="E11" s="6"/>
      <c r="F11" s="6"/>
      <c r="H11" s="1"/>
      <c r="M11" s="5"/>
    </row>
    <row r="12" spans="1:13" x14ac:dyDescent="0.3">
      <c r="A12" s="6"/>
      <c r="B12" s="14" t="s">
        <v>22</v>
      </c>
      <c r="C12" s="15">
        <f>SUM(C4:C10)</f>
        <v>2004.9500000000003</v>
      </c>
      <c r="D12" s="15">
        <f>SUM(D4:D10)</f>
        <v>42</v>
      </c>
      <c r="E12" s="6"/>
      <c r="F12" s="6"/>
      <c r="H12" s="1" t="s">
        <v>23</v>
      </c>
      <c r="I12" s="16">
        <f>SUM(I5-I3)</f>
        <v>24208</v>
      </c>
      <c r="M12" s="5"/>
    </row>
    <row r="13" spans="1:13" x14ac:dyDescent="0.3">
      <c r="A13" s="6"/>
      <c r="B13" s="17" t="s">
        <v>24</v>
      </c>
      <c r="C13" s="18">
        <f>SUM(C12-D12)</f>
        <v>1962.9500000000003</v>
      </c>
      <c r="D13" s="15"/>
      <c r="E13" s="6"/>
      <c r="F13" s="6"/>
      <c r="I13" s="5"/>
      <c r="M13" s="5"/>
    </row>
    <row r="14" spans="1:13" x14ac:dyDescent="0.3">
      <c r="A14" s="14" t="s">
        <v>25</v>
      </c>
      <c r="B14" s="6"/>
      <c r="C14" s="7"/>
      <c r="D14" s="7"/>
      <c r="E14" s="6"/>
      <c r="F14" s="6"/>
      <c r="H14" s="19" t="s">
        <v>26</v>
      </c>
      <c r="I14" s="20">
        <f>SUM(I12-I10)</f>
        <v>1962.9500000000007</v>
      </c>
      <c r="L14" s="5"/>
    </row>
    <row r="15" spans="1:13" x14ac:dyDescent="0.3">
      <c r="A15" s="14"/>
      <c r="B15" s="6"/>
      <c r="C15" s="7"/>
      <c r="D15" s="7"/>
      <c r="E15" s="6"/>
      <c r="F15" s="6"/>
      <c r="I15" s="5"/>
    </row>
    <row r="16" spans="1:13" x14ac:dyDescent="0.3">
      <c r="A16" s="6" t="s">
        <v>21</v>
      </c>
      <c r="B16" s="6" t="s">
        <v>37</v>
      </c>
      <c r="C16" s="7">
        <v>24250</v>
      </c>
      <c r="D16" s="7">
        <v>842.8</v>
      </c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14" t="s">
        <v>22</v>
      </c>
      <c r="C18" s="15">
        <f>SUM(C14:C16)</f>
        <v>24250</v>
      </c>
      <c r="D18" s="15">
        <f>SUM(D14:D16)</f>
        <v>842.8</v>
      </c>
      <c r="E18" s="6"/>
      <c r="F18" s="6"/>
    </row>
    <row r="19" spans="1:9" x14ac:dyDescent="0.3">
      <c r="A19" s="6"/>
      <c r="B19" s="6"/>
      <c r="C19" s="7"/>
      <c r="D19" s="21"/>
      <c r="E19" s="6"/>
      <c r="F19" s="6"/>
    </row>
    <row r="20" spans="1:9" x14ac:dyDescent="0.3">
      <c r="C20" s="5"/>
      <c r="H20" s="4"/>
    </row>
    <row r="21" spans="1:9" x14ac:dyDescent="0.3">
      <c r="A21" s="1" t="s">
        <v>41</v>
      </c>
      <c r="H21" s="4" t="s">
        <v>5</v>
      </c>
    </row>
    <row r="22" spans="1:9" ht="43.2" x14ac:dyDescent="0.3">
      <c r="A22" s="2" t="s">
        <v>0</v>
      </c>
      <c r="B22" s="2" t="s">
        <v>1</v>
      </c>
      <c r="C22" s="2" t="s">
        <v>2</v>
      </c>
      <c r="D22" s="3" t="s">
        <v>50</v>
      </c>
      <c r="E22" s="2" t="s">
        <v>3</v>
      </c>
      <c r="F22" s="3" t="s">
        <v>4</v>
      </c>
      <c r="H22" s="1" t="s">
        <v>42</v>
      </c>
      <c r="I22" s="8">
        <v>2180.39</v>
      </c>
    </row>
    <row r="23" spans="1:9" x14ac:dyDescent="0.3">
      <c r="A23" s="6"/>
      <c r="B23" s="6"/>
      <c r="C23" s="7"/>
      <c r="D23" s="7"/>
      <c r="E23" s="6"/>
      <c r="F23" s="6"/>
      <c r="H23" s="1" t="s">
        <v>45</v>
      </c>
      <c r="I23" s="8">
        <v>2172.71</v>
      </c>
    </row>
    <row r="24" spans="1:9" x14ac:dyDescent="0.3">
      <c r="A24" s="6" t="s">
        <v>27</v>
      </c>
      <c r="B24" s="6" t="s">
        <v>28</v>
      </c>
      <c r="C24" s="7">
        <v>7.68</v>
      </c>
      <c r="D24" s="7">
        <v>7.68</v>
      </c>
      <c r="E24" s="7"/>
      <c r="F24" s="6" t="s">
        <v>18</v>
      </c>
      <c r="H24" s="1"/>
      <c r="I24" s="5"/>
    </row>
    <row r="25" spans="1:9" x14ac:dyDescent="0.3">
      <c r="A25" s="6" t="s">
        <v>12</v>
      </c>
      <c r="B25" s="6" t="s">
        <v>29</v>
      </c>
      <c r="C25" s="7">
        <v>8</v>
      </c>
      <c r="D25" s="7"/>
      <c r="E25" s="7"/>
      <c r="F25" s="6" t="s">
        <v>18</v>
      </c>
      <c r="H25" s="1" t="s">
        <v>19</v>
      </c>
      <c r="I25" s="5">
        <f>SUM(C35)</f>
        <v>0</v>
      </c>
    </row>
    <row r="26" spans="1:9" x14ac:dyDescent="0.3">
      <c r="A26" s="10" t="s">
        <v>30</v>
      </c>
      <c r="B26" s="10" t="s">
        <v>31</v>
      </c>
      <c r="C26" s="7"/>
      <c r="D26" s="7"/>
      <c r="E26" s="7"/>
      <c r="F26" s="6" t="s">
        <v>18</v>
      </c>
      <c r="H26" s="1" t="s">
        <v>20</v>
      </c>
      <c r="I26" s="5">
        <f>SUM(C29)</f>
        <v>744.18</v>
      </c>
    </row>
    <row r="27" spans="1:9" x14ac:dyDescent="0.3">
      <c r="A27" s="6" t="s">
        <v>43</v>
      </c>
      <c r="B27" s="12" t="s">
        <v>44</v>
      </c>
      <c r="C27" s="7">
        <v>728.5</v>
      </c>
      <c r="D27" s="7"/>
      <c r="E27" s="7" t="s">
        <v>49</v>
      </c>
      <c r="F27" s="6" t="s">
        <v>14</v>
      </c>
      <c r="H27" s="1"/>
      <c r="I27" s="13">
        <f>SUM(I25-I26)</f>
        <v>-744.18</v>
      </c>
    </row>
    <row r="28" spans="1:9" x14ac:dyDescent="0.3">
      <c r="A28" s="10"/>
      <c r="B28" s="10"/>
      <c r="C28" s="7"/>
      <c r="D28" s="6"/>
      <c r="E28" s="7"/>
      <c r="F28" s="6"/>
      <c r="H28" s="1"/>
    </row>
    <row r="29" spans="1:9" x14ac:dyDescent="0.3">
      <c r="A29" s="6"/>
      <c r="B29" s="14" t="s">
        <v>22</v>
      </c>
      <c r="C29" s="15">
        <f>SUM(C23:C28)</f>
        <v>744.18</v>
      </c>
      <c r="D29" s="7">
        <f>SUM(D24:D27)</f>
        <v>7.68</v>
      </c>
      <c r="E29" s="7"/>
      <c r="F29" s="6"/>
      <c r="H29" s="1" t="s">
        <v>23</v>
      </c>
      <c r="I29" s="16">
        <f>SUM(I23-I22)</f>
        <v>-7.6799999999998363</v>
      </c>
    </row>
    <row r="30" spans="1:9" x14ac:dyDescent="0.3">
      <c r="A30" s="6"/>
      <c r="B30" s="22" t="s">
        <v>24</v>
      </c>
      <c r="C30" s="23">
        <f>SUM(C29-D29)</f>
        <v>736.5</v>
      </c>
      <c r="D30" s="7"/>
      <c r="E30" s="7"/>
      <c r="F30" s="6"/>
      <c r="H30" s="24" t="s">
        <v>26</v>
      </c>
      <c r="I30" s="20">
        <f>SUM(I29-I27)</f>
        <v>736.50000000000011</v>
      </c>
    </row>
    <row r="31" spans="1:9" hidden="1" x14ac:dyDescent="0.3">
      <c r="A31" s="14" t="s">
        <v>25</v>
      </c>
      <c r="B31" s="6"/>
      <c r="C31" s="7"/>
      <c r="D31" s="6"/>
      <c r="E31" s="7"/>
      <c r="F31" s="6"/>
      <c r="I31" s="20">
        <f>SUM(I27-I29)</f>
        <v>-736.50000000000011</v>
      </c>
    </row>
    <row r="32" spans="1:9" x14ac:dyDescent="0.3">
      <c r="A32" s="14"/>
      <c r="B32" s="6"/>
      <c r="C32" s="7"/>
      <c r="D32" s="7"/>
      <c r="E32" s="7"/>
      <c r="F32" s="6"/>
      <c r="I32" s="5"/>
    </row>
    <row r="33" spans="1:10" x14ac:dyDescent="0.3">
      <c r="A33" s="14" t="s">
        <v>32</v>
      </c>
      <c r="B33" s="6"/>
      <c r="C33" s="7"/>
      <c r="D33" s="7"/>
      <c r="E33" s="7"/>
      <c r="F33" s="6"/>
      <c r="I33" s="5"/>
    </row>
    <row r="34" spans="1:10" x14ac:dyDescent="0.3">
      <c r="A34" s="6"/>
      <c r="B34" s="6"/>
      <c r="C34" s="7"/>
      <c r="D34" s="6"/>
      <c r="E34" s="7"/>
      <c r="F34" s="6"/>
      <c r="I34" s="5"/>
    </row>
    <row r="35" spans="1:10" ht="15" thickBot="1" x14ac:dyDescent="0.35">
      <c r="A35" s="6"/>
      <c r="B35" s="14" t="s">
        <v>22</v>
      </c>
      <c r="C35" s="15">
        <f>SUM(C32:C34)</f>
        <v>0</v>
      </c>
      <c r="D35" s="7">
        <f>SUM(D33:D33)</f>
        <v>0</v>
      </c>
      <c r="E35" s="6"/>
      <c r="F35" s="6"/>
      <c r="H35" s="25" t="s">
        <v>33</v>
      </c>
      <c r="I35" s="8"/>
    </row>
    <row r="36" spans="1:10" x14ac:dyDescent="0.3">
      <c r="A36" s="6"/>
      <c r="B36" s="6"/>
      <c r="C36" s="7"/>
      <c r="D36" s="26">
        <f>SUM(D35-D29)</f>
        <v>-7.68</v>
      </c>
      <c r="E36" s="6"/>
      <c r="F36" s="6"/>
      <c r="H36" s="1"/>
      <c r="I36" s="8"/>
    </row>
    <row r="37" spans="1:10" x14ac:dyDescent="0.3">
      <c r="H37" s="1" t="s">
        <v>36</v>
      </c>
      <c r="I37" s="8">
        <v>14039.15</v>
      </c>
    </row>
    <row r="38" spans="1:10" x14ac:dyDescent="0.3">
      <c r="H38" s="1" t="s">
        <v>45</v>
      </c>
      <c r="I38" s="8">
        <v>14039.15</v>
      </c>
    </row>
    <row r="39" spans="1:10" x14ac:dyDescent="0.3">
      <c r="I39" s="27">
        <f>SUM(I38-I37)</f>
        <v>0</v>
      </c>
      <c r="J39" s="28"/>
    </row>
    <row r="40" spans="1:10" x14ac:dyDescent="0.3">
      <c r="I40" s="5"/>
    </row>
    <row r="41" spans="1:10" x14ac:dyDescent="0.3">
      <c r="I41" s="5"/>
    </row>
    <row r="42" spans="1:10" ht="15" thickBot="1" x14ac:dyDescent="0.35">
      <c r="H42" s="25" t="s">
        <v>34</v>
      </c>
      <c r="I42" s="1"/>
    </row>
    <row r="43" spans="1:10" x14ac:dyDescent="0.3">
      <c r="H43" s="1"/>
      <c r="I43" s="1"/>
    </row>
    <row r="44" spans="1:10" x14ac:dyDescent="0.3">
      <c r="H44" s="1" t="s">
        <v>36</v>
      </c>
      <c r="I44" s="29">
        <v>39572.5</v>
      </c>
    </row>
    <row r="45" spans="1:10" x14ac:dyDescent="0.3">
      <c r="H45" s="1" t="s">
        <v>45</v>
      </c>
      <c r="I45" s="8">
        <v>39572.5</v>
      </c>
    </row>
    <row r="46" spans="1:10" x14ac:dyDescent="0.3">
      <c r="I46" s="30">
        <f>SUM(I45-I44)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FB40-F657-4C0E-89C7-B77CC5FEA4CE}">
  <dimension ref="A1:M48"/>
  <sheetViews>
    <sheetView topLeftCell="A5" workbookViewId="0">
      <selection activeCell="F12" sqref="A12:F12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customWidth="1"/>
    <col min="5" max="5" width="33.664062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51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73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67</v>
      </c>
      <c r="I3" s="8">
        <v>60586.61</v>
      </c>
      <c r="L3" s="9"/>
      <c r="M3" s="5"/>
    </row>
    <row r="4" spans="1:13" x14ac:dyDescent="0.3">
      <c r="A4" s="6" t="s">
        <v>6</v>
      </c>
      <c r="B4" s="6" t="s">
        <v>7</v>
      </c>
      <c r="C4" s="7"/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72</v>
      </c>
      <c r="I5" s="8">
        <v>60544.61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SUM(C20)</f>
        <v>0</v>
      </c>
      <c r="L7" s="9"/>
      <c r="M7" s="5"/>
    </row>
    <row r="8" spans="1:13" x14ac:dyDescent="0.3">
      <c r="A8" s="10" t="s">
        <v>53</v>
      </c>
      <c r="B8" s="11" t="s">
        <v>7</v>
      </c>
      <c r="C8" s="7">
        <v>36</v>
      </c>
      <c r="D8" s="7"/>
      <c r="E8" s="6" t="s">
        <v>64</v>
      </c>
      <c r="F8" s="6"/>
      <c r="H8" s="1" t="s">
        <v>20</v>
      </c>
      <c r="I8" s="5">
        <f>SUM(C14)</f>
        <v>2663.2999999999997</v>
      </c>
      <c r="L8" s="9"/>
      <c r="M8" s="5"/>
    </row>
    <row r="9" spans="1:13" x14ac:dyDescent="0.3">
      <c r="A9" s="6" t="s">
        <v>54</v>
      </c>
      <c r="B9" s="12" t="s">
        <v>55</v>
      </c>
      <c r="C9" s="7">
        <v>570.66</v>
      </c>
      <c r="D9" s="7"/>
      <c r="E9" s="6" t="s">
        <v>64</v>
      </c>
      <c r="F9" s="6" t="s">
        <v>66</v>
      </c>
      <c r="H9" s="1"/>
      <c r="I9" s="5"/>
      <c r="L9" s="9"/>
      <c r="M9" s="5"/>
    </row>
    <row r="10" spans="1:13" x14ac:dyDescent="0.3">
      <c r="A10" s="6" t="s">
        <v>56</v>
      </c>
      <c r="B10" s="12" t="s">
        <v>63</v>
      </c>
      <c r="C10" s="7">
        <v>844.14</v>
      </c>
      <c r="D10" s="7"/>
      <c r="E10" s="6" t="s">
        <v>64</v>
      </c>
      <c r="F10" s="6" t="s">
        <v>14</v>
      </c>
      <c r="H10" s="1"/>
      <c r="I10" s="5"/>
      <c r="L10" s="9"/>
      <c r="M10" s="5"/>
    </row>
    <row r="11" spans="1:13" x14ac:dyDescent="0.3">
      <c r="A11" s="6" t="s">
        <v>57</v>
      </c>
      <c r="B11" s="12" t="s">
        <v>58</v>
      </c>
      <c r="C11" s="7">
        <v>279</v>
      </c>
      <c r="D11" s="7"/>
      <c r="E11" s="6"/>
      <c r="F11" s="6" t="s">
        <v>14</v>
      </c>
      <c r="H11" s="1"/>
      <c r="I11" s="5"/>
      <c r="L11" s="9"/>
      <c r="M11" s="5"/>
    </row>
    <row r="12" spans="1:13" x14ac:dyDescent="0.3">
      <c r="A12" s="6" t="s">
        <v>59</v>
      </c>
      <c r="B12" s="6" t="s">
        <v>60</v>
      </c>
      <c r="C12" s="7">
        <v>283.5</v>
      </c>
      <c r="D12" s="7"/>
      <c r="E12" t="s">
        <v>65</v>
      </c>
      <c r="F12" s="6" t="s">
        <v>14</v>
      </c>
      <c r="H12" s="1"/>
      <c r="I12" s="13">
        <f>SUM(I7-I8)</f>
        <v>-2663.2999999999997</v>
      </c>
      <c r="M12" s="5"/>
    </row>
    <row r="13" spans="1:13" x14ac:dyDescent="0.3">
      <c r="A13" s="6"/>
      <c r="B13" s="6"/>
      <c r="C13" s="7"/>
      <c r="D13" s="7"/>
      <c r="E13" s="6"/>
      <c r="F13" s="6"/>
      <c r="H13" s="1"/>
      <c r="M13" s="5"/>
    </row>
    <row r="14" spans="1:13" x14ac:dyDescent="0.3">
      <c r="A14" s="6"/>
      <c r="B14" s="14" t="s">
        <v>22</v>
      </c>
      <c r="C14" s="15">
        <f>SUM(C4:C12)</f>
        <v>2663.2999999999997</v>
      </c>
      <c r="D14" s="15">
        <f>SUM(D4:D12)</f>
        <v>42</v>
      </c>
      <c r="E14" s="6"/>
      <c r="F14" s="6"/>
      <c r="H14" s="1" t="s">
        <v>23</v>
      </c>
      <c r="I14" s="16">
        <f>SUM(I5-I3)</f>
        <v>-42</v>
      </c>
      <c r="M14" s="5"/>
    </row>
    <row r="15" spans="1:13" x14ac:dyDescent="0.3">
      <c r="A15" s="6"/>
      <c r="B15" s="17" t="s">
        <v>24</v>
      </c>
      <c r="C15" s="18">
        <f>SUM(C14-D14)</f>
        <v>2621.2999999999997</v>
      </c>
      <c r="D15" s="15"/>
      <c r="E15" s="6"/>
      <c r="F15" s="6"/>
      <c r="I15" s="5"/>
      <c r="M15" s="5"/>
    </row>
    <row r="16" spans="1:13" x14ac:dyDescent="0.3">
      <c r="A16" s="14" t="s">
        <v>25</v>
      </c>
      <c r="B16" s="6"/>
      <c r="C16" s="7"/>
      <c r="D16" s="7"/>
      <c r="E16" s="6"/>
      <c r="F16" s="6"/>
      <c r="H16" s="19" t="s">
        <v>26</v>
      </c>
      <c r="I16" s="20">
        <f>SUM(I14-I12)</f>
        <v>2621.2999999999997</v>
      </c>
      <c r="L16" s="5"/>
    </row>
    <row r="17" spans="1:9" x14ac:dyDescent="0.3">
      <c r="A17" s="14"/>
      <c r="B17" s="6"/>
      <c r="C17" s="7"/>
      <c r="D17" s="7"/>
      <c r="E17" s="6"/>
      <c r="F17" s="6"/>
      <c r="I17" s="5"/>
    </row>
    <row r="18" spans="1:9" x14ac:dyDescent="0.3">
      <c r="A18" s="6"/>
      <c r="B18" s="6"/>
      <c r="C18" s="7"/>
      <c r="D18" s="7">
        <v>842.8</v>
      </c>
      <c r="E18" s="6"/>
      <c r="F18" s="6"/>
    </row>
    <row r="19" spans="1:9" x14ac:dyDescent="0.3">
      <c r="A19" s="6"/>
      <c r="B19" s="6"/>
      <c r="C19" s="7"/>
      <c r="D19" s="7"/>
      <c r="E19" s="6"/>
      <c r="F19" s="6"/>
    </row>
    <row r="20" spans="1:9" x14ac:dyDescent="0.3">
      <c r="A20" s="6"/>
      <c r="B20" s="14" t="s">
        <v>22</v>
      </c>
      <c r="C20" s="15">
        <f>SUM(C16:C18)</f>
        <v>0</v>
      </c>
      <c r="D20" s="15">
        <f>SUM(D16:D18)</f>
        <v>842.8</v>
      </c>
      <c r="E20" s="6"/>
      <c r="F20" s="6"/>
    </row>
    <row r="21" spans="1:9" x14ac:dyDescent="0.3">
      <c r="A21" s="6"/>
      <c r="B21" s="6"/>
      <c r="C21" s="7"/>
      <c r="D21" s="21"/>
      <c r="E21" s="6"/>
      <c r="F21" s="6"/>
    </row>
    <row r="22" spans="1:9" x14ac:dyDescent="0.3">
      <c r="C22" s="5"/>
      <c r="H22" s="4"/>
    </row>
    <row r="23" spans="1:9" x14ac:dyDescent="0.3">
      <c r="A23" s="1" t="s">
        <v>52</v>
      </c>
      <c r="H23" s="4" t="s">
        <v>5</v>
      </c>
    </row>
    <row r="24" spans="1:9" ht="43.2" x14ac:dyDescent="0.3">
      <c r="A24" s="2" t="s">
        <v>0</v>
      </c>
      <c r="B24" s="2" t="s">
        <v>1</v>
      </c>
      <c r="C24" s="2" t="s">
        <v>2</v>
      </c>
      <c r="D24" s="3" t="s">
        <v>69</v>
      </c>
      <c r="E24" s="2" t="s">
        <v>3</v>
      </c>
      <c r="F24" s="3" t="s">
        <v>4</v>
      </c>
      <c r="H24" s="1" t="s">
        <v>68</v>
      </c>
      <c r="I24" s="8">
        <v>1444.21</v>
      </c>
    </row>
    <row r="25" spans="1:9" x14ac:dyDescent="0.3">
      <c r="A25" s="6"/>
      <c r="B25" s="6"/>
      <c r="C25" s="7"/>
      <c r="D25" s="7"/>
      <c r="E25" s="6"/>
      <c r="F25" s="6"/>
      <c r="H25" s="1" t="s">
        <v>72</v>
      </c>
      <c r="I25" s="8">
        <v>1414.6</v>
      </c>
    </row>
    <row r="26" spans="1:9" x14ac:dyDescent="0.3">
      <c r="A26" s="6" t="s">
        <v>27</v>
      </c>
      <c r="B26" s="6" t="s">
        <v>28</v>
      </c>
      <c r="C26" s="7">
        <v>7.68</v>
      </c>
      <c r="D26" s="7">
        <v>7.68</v>
      </c>
      <c r="E26" s="7" t="s">
        <v>64</v>
      </c>
      <c r="F26" s="6" t="s">
        <v>18</v>
      </c>
      <c r="H26" s="1"/>
      <c r="I26" s="5"/>
    </row>
    <row r="27" spans="1:9" x14ac:dyDescent="0.3">
      <c r="A27" s="6" t="s">
        <v>12</v>
      </c>
      <c r="B27" s="6" t="s">
        <v>29</v>
      </c>
      <c r="C27" s="7">
        <v>8</v>
      </c>
      <c r="D27" s="7"/>
      <c r="E27" s="7" t="s">
        <v>64</v>
      </c>
      <c r="F27" s="6" t="s">
        <v>18</v>
      </c>
      <c r="H27" s="1" t="s">
        <v>19</v>
      </c>
      <c r="I27" s="5">
        <f>SUM(C38)</f>
        <v>0</v>
      </c>
    </row>
    <row r="28" spans="1:9" x14ac:dyDescent="0.3">
      <c r="A28" s="10" t="s">
        <v>30</v>
      </c>
      <c r="B28" s="10" t="s">
        <v>31</v>
      </c>
      <c r="C28" s="7">
        <v>21.93</v>
      </c>
      <c r="D28" s="7">
        <v>21.93</v>
      </c>
      <c r="E28" t="s">
        <v>70</v>
      </c>
      <c r="F28" s="6" t="s">
        <v>18</v>
      </c>
      <c r="H28" s="1" t="s">
        <v>20</v>
      </c>
      <c r="I28" s="5">
        <f>SUM(C32)</f>
        <v>440.61</v>
      </c>
    </row>
    <row r="29" spans="1:9" x14ac:dyDescent="0.3">
      <c r="A29" s="6" t="s">
        <v>61</v>
      </c>
      <c r="B29" s="12" t="s">
        <v>62</v>
      </c>
      <c r="C29" s="7">
        <v>345</v>
      </c>
      <c r="D29" s="7"/>
      <c r="E29" s="7" t="s">
        <v>71</v>
      </c>
      <c r="F29" s="6" t="s">
        <v>14</v>
      </c>
      <c r="H29" s="1"/>
      <c r="I29" s="13">
        <f>SUM(I27-I28)</f>
        <v>-440.61</v>
      </c>
    </row>
    <row r="30" spans="1:9" ht="28.8" x14ac:dyDescent="0.3">
      <c r="A30" s="6" t="s">
        <v>74</v>
      </c>
      <c r="B30" s="12" t="s">
        <v>75</v>
      </c>
      <c r="C30" s="7">
        <v>58</v>
      </c>
      <c r="D30" s="7"/>
      <c r="E30" s="7"/>
      <c r="F30" s="6"/>
      <c r="H30" s="1"/>
    </row>
    <row r="31" spans="1:9" x14ac:dyDescent="0.3">
      <c r="A31" s="10"/>
      <c r="B31" s="10"/>
      <c r="C31" s="7"/>
      <c r="D31" s="6"/>
      <c r="E31" s="7"/>
      <c r="F31" s="6"/>
      <c r="H31" s="1" t="s">
        <v>23</v>
      </c>
      <c r="I31" s="16">
        <f>SUM(I25-I24)</f>
        <v>-29.610000000000127</v>
      </c>
    </row>
    <row r="32" spans="1:9" x14ac:dyDescent="0.3">
      <c r="A32" s="6"/>
      <c r="B32" s="14" t="s">
        <v>22</v>
      </c>
      <c r="C32" s="15">
        <f>SUM(C25:C31)</f>
        <v>440.61</v>
      </c>
      <c r="D32" s="7">
        <f>SUM(D26:D29)</f>
        <v>29.61</v>
      </c>
      <c r="E32" s="7"/>
      <c r="F32" s="6"/>
      <c r="H32" s="24" t="s">
        <v>26</v>
      </c>
      <c r="I32" s="20">
        <f>SUM(I31-I29)</f>
        <v>410.99999999999989</v>
      </c>
    </row>
    <row r="33" spans="1:10" hidden="1" x14ac:dyDescent="0.3">
      <c r="A33" s="6"/>
      <c r="B33" s="22" t="s">
        <v>24</v>
      </c>
      <c r="C33" s="23">
        <f>SUM(C32-D32)</f>
        <v>411</v>
      </c>
      <c r="D33" s="7"/>
      <c r="E33" s="7"/>
      <c r="F33" s="6"/>
      <c r="I33" s="20">
        <f>SUM(I29-I31)</f>
        <v>-410.99999999999989</v>
      </c>
    </row>
    <row r="34" spans="1:10" x14ac:dyDescent="0.3">
      <c r="A34" s="14" t="s">
        <v>25</v>
      </c>
      <c r="B34" s="6"/>
      <c r="C34" s="7"/>
      <c r="D34" s="6"/>
      <c r="E34" s="7"/>
      <c r="F34" s="6"/>
      <c r="I34" s="5"/>
    </row>
    <row r="35" spans="1:10" x14ac:dyDescent="0.3">
      <c r="A35" s="14"/>
      <c r="B35" s="6"/>
      <c r="C35" s="7"/>
      <c r="D35" s="7"/>
      <c r="E35" s="7"/>
      <c r="F35" s="6"/>
      <c r="I35" s="5"/>
    </row>
    <row r="36" spans="1:10" x14ac:dyDescent="0.3">
      <c r="A36" s="14" t="s">
        <v>32</v>
      </c>
      <c r="B36" s="6"/>
      <c r="C36" s="7"/>
      <c r="D36" s="7"/>
      <c r="E36" s="7"/>
      <c r="F36" s="6"/>
      <c r="I36" s="5"/>
    </row>
    <row r="37" spans="1:10" ht="15" thickBot="1" x14ac:dyDescent="0.35">
      <c r="A37" s="6"/>
      <c r="B37" s="6"/>
      <c r="C37" s="7"/>
      <c r="D37" s="6"/>
      <c r="E37" s="7"/>
      <c r="F37" s="6"/>
      <c r="H37" s="25" t="s">
        <v>33</v>
      </c>
      <c r="I37" s="8"/>
    </row>
    <row r="38" spans="1:10" x14ac:dyDescent="0.3">
      <c r="A38" s="6"/>
      <c r="B38" s="14" t="s">
        <v>22</v>
      </c>
      <c r="C38" s="15">
        <f>SUM(C35:C37)</f>
        <v>0</v>
      </c>
      <c r="D38" s="7">
        <f>SUM(D36:D36)</f>
        <v>0</v>
      </c>
      <c r="E38" s="6"/>
      <c r="F38" s="6"/>
      <c r="H38" s="1"/>
      <c r="I38" s="8"/>
    </row>
    <row r="39" spans="1:10" x14ac:dyDescent="0.3">
      <c r="A39" s="6"/>
      <c r="B39" s="6"/>
      <c r="C39" s="7"/>
      <c r="D39" s="26">
        <f>SUM(D38-D32)</f>
        <v>-29.61</v>
      </c>
      <c r="E39" s="6"/>
      <c r="F39" s="6"/>
      <c r="H39" s="1" t="s">
        <v>67</v>
      </c>
      <c r="I39" s="8">
        <v>14039.15</v>
      </c>
    </row>
    <row r="40" spans="1:10" x14ac:dyDescent="0.3">
      <c r="H40" s="1" t="s">
        <v>72</v>
      </c>
      <c r="I40" s="8">
        <v>14039.15</v>
      </c>
    </row>
    <row r="41" spans="1:10" x14ac:dyDescent="0.3">
      <c r="I41" s="27">
        <f>SUM(I40-I39)</f>
        <v>0</v>
      </c>
      <c r="J41" s="28"/>
    </row>
    <row r="42" spans="1:10" x14ac:dyDescent="0.3">
      <c r="I42" s="5"/>
    </row>
    <row r="43" spans="1:10" x14ac:dyDescent="0.3">
      <c r="I43" s="5"/>
    </row>
    <row r="44" spans="1:10" ht="15" thickBot="1" x14ac:dyDescent="0.35">
      <c r="H44" s="25" t="s">
        <v>34</v>
      </c>
      <c r="I44" s="1"/>
    </row>
    <row r="45" spans="1:10" x14ac:dyDescent="0.3">
      <c r="H45" s="1"/>
      <c r="I45" s="1"/>
    </row>
    <row r="46" spans="1:10" x14ac:dyDescent="0.3">
      <c r="H46" s="1" t="s">
        <v>67</v>
      </c>
      <c r="I46" s="29">
        <v>39572.5</v>
      </c>
    </row>
    <row r="47" spans="1:10" x14ac:dyDescent="0.3">
      <c r="H47" s="1" t="s">
        <v>72</v>
      </c>
      <c r="I47" s="8">
        <v>39572.5</v>
      </c>
    </row>
    <row r="48" spans="1:10" x14ac:dyDescent="0.3">
      <c r="I48" s="30">
        <f>SUM(I47-I46)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5AC1-F2D6-4B5F-8198-037F871D94E4}">
  <dimension ref="A1:M44"/>
  <sheetViews>
    <sheetView workbookViewId="0">
      <selection activeCell="C1" sqref="C1"/>
    </sheetView>
  </sheetViews>
  <sheetFormatPr defaultRowHeight="14.4" x14ac:dyDescent="0.3"/>
  <cols>
    <col min="1" max="1" width="24.109375" bestFit="1" customWidth="1"/>
    <col min="2" max="2" width="19.5546875" customWidth="1"/>
    <col min="3" max="3" width="12.77734375" bestFit="1" customWidth="1"/>
    <col min="4" max="4" width="12.44140625" customWidth="1"/>
    <col min="5" max="5" width="31.77734375" bestFit="1" customWidth="1"/>
    <col min="6" max="6" width="8.5546875" bestFit="1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76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88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77</v>
      </c>
      <c r="I3" s="8">
        <v>59379.61</v>
      </c>
      <c r="L3" s="9"/>
      <c r="M3" s="5"/>
    </row>
    <row r="4" spans="1:13" x14ac:dyDescent="0.3">
      <c r="A4" s="6" t="s">
        <v>6</v>
      </c>
      <c r="B4" s="6" t="s">
        <v>7</v>
      </c>
      <c r="C4" s="7">
        <v>222.2</v>
      </c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87</v>
      </c>
      <c r="I5" s="8">
        <v>59588.959999999999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SUM(C15)</f>
        <v>251.35</v>
      </c>
      <c r="L7" s="9"/>
      <c r="M7" s="5"/>
    </row>
    <row r="8" spans="1:13" x14ac:dyDescent="0.3">
      <c r="A8" s="6"/>
      <c r="B8" s="6"/>
      <c r="C8" s="7"/>
      <c r="D8" s="7"/>
      <c r="E8" s="6"/>
      <c r="F8" s="6"/>
      <c r="H8" s="1" t="s">
        <v>20</v>
      </c>
      <c r="I8" s="5">
        <f>SUM(C9)</f>
        <v>872.2</v>
      </c>
      <c r="L8" s="9"/>
      <c r="M8" s="5"/>
    </row>
    <row r="9" spans="1:13" x14ac:dyDescent="0.3">
      <c r="A9" s="6"/>
      <c r="B9" s="14" t="s">
        <v>22</v>
      </c>
      <c r="C9" s="15">
        <f>SUM(C4:C7)</f>
        <v>872.2</v>
      </c>
      <c r="D9" s="15">
        <f>SUM(D4:D7)</f>
        <v>42</v>
      </c>
      <c r="E9" s="6"/>
      <c r="F9" s="6"/>
      <c r="H9" s="1"/>
      <c r="I9" s="5"/>
      <c r="L9" s="9"/>
      <c r="M9" s="5"/>
    </row>
    <row r="10" spans="1:13" x14ac:dyDescent="0.3">
      <c r="A10" s="6"/>
      <c r="B10" s="17" t="s">
        <v>24</v>
      </c>
      <c r="C10" s="18">
        <f>SUM(C9-D9)</f>
        <v>830.2</v>
      </c>
      <c r="D10" s="15"/>
      <c r="E10" s="6"/>
      <c r="F10" s="6"/>
      <c r="H10" s="1"/>
      <c r="I10" s="13">
        <f>SUM(I7-I8)</f>
        <v>-620.85</v>
      </c>
      <c r="L10" s="9"/>
      <c r="M10" s="5"/>
    </row>
    <row r="11" spans="1:13" x14ac:dyDescent="0.3">
      <c r="A11" s="14" t="s">
        <v>25</v>
      </c>
      <c r="B11" s="6"/>
      <c r="C11" s="7"/>
      <c r="D11" s="7"/>
      <c r="E11" s="6"/>
      <c r="F11" s="6"/>
      <c r="H11" s="1"/>
      <c r="L11" s="9"/>
      <c r="M11" s="5"/>
    </row>
    <row r="12" spans="1:13" x14ac:dyDescent="0.3">
      <c r="A12" s="14"/>
      <c r="B12" s="6"/>
      <c r="C12" s="7"/>
      <c r="D12" s="7"/>
      <c r="E12" s="6"/>
      <c r="F12" s="6"/>
      <c r="H12" s="1" t="s">
        <v>23</v>
      </c>
      <c r="I12" s="16">
        <f>SUM(I5-I3)</f>
        <v>209.34999999999854</v>
      </c>
      <c r="M12" s="5"/>
    </row>
    <row r="13" spans="1:13" x14ac:dyDescent="0.3">
      <c r="A13" s="6" t="s">
        <v>85</v>
      </c>
      <c r="B13" s="6" t="s">
        <v>86</v>
      </c>
      <c r="C13" s="7">
        <v>251.35</v>
      </c>
      <c r="D13" s="7">
        <v>251.35</v>
      </c>
      <c r="E13" s="6"/>
      <c r="F13" s="6"/>
      <c r="I13" s="5"/>
      <c r="M13" s="5"/>
    </row>
    <row r="14" spans="1:13" x14ac:dyDescent="0.3">
      <c r="A14" s="6"/>
      <c r="B14" s="6"/>
      <c r="C14" s="7"/>
      <c r="D14" s="7"/>
      <c r="E14" s="6"/>
      <c r="F14" s="6"/>
      <c r="H14" s="19" t="s">
        <v>26</v>
      </c>
      <c r="I14" s="20">
        <f>SUM(I12-I10)</f>
        <v>830.19999999999857</v>
      </c>
      <c r="M14" s="5"/>
    </row>
    <row r="15" spans="1:13" x14ac:dyDescent="0.3">
      <c r="A15" s="6"/>
      <c r="B15" s="14" t="s">
        <v>22</v>
      </c>
      <c r="C15" s="15">
        <f>SUM(C11:C13)</f>
        <v>251.35</v>
      </c>
      <c r="D15" s="15">
        <f>SUM(D11:D13)</f>
        <v>251.35</v>
      </c>
      <c r="E15" s="6"/>
      <c r="F15" s="6"/>
      <c r="I15" s="5"/>
      <c r="M15" s="5"/>
    </row>
    <row r="16" spans="1:13" x14ac:dyDescent="0.3">
      <c r="A16" s="6"/>
      <c r="B16" s="6"/>
      <c r="C16" s="7"/>
      <c r="D16" s="21"/>
      <c r="E16" s="6"/>
      <c r="F16" s="6"/>
      <c r="L16" s="5"/>
    </row>
    <row r="17" spans="1:9" x14ac:dyDescent="0.3">
      <c r="C17" s="5"/>
    </row>
    <row r="18" spans="1:9" x14ac:dyDescent="0.3">
      <c r="A18" s="1" t="s">
        <v>78</v>
      </c>
      <c r="H18" s="4" t="s">
        <v>5</v>
      </c>
    </row>
    <row r="19" spans="1:9" ht="43.2" x14ac:dyDescent="0.3">
      <c r="A19" s="2" t="s">
        <v>0</v>
      </c>
      <c r="B19" s="2" t="s">
        <v>1</v>
      </c>
      <c r="C19" s="2" t="s">
        <v>2</v>
      </c>
      <c r="D19" s="3" t="s">
        <v>88</v>
      </c>
      <c r="E19" s="2" t="s">
        <v>3</v>
      </c>
      <c r="F19" s="3" t="s">
        <v>4</v>
      </c>
      <c r="H19" s="1" t="s">
        <v>81</v>
      </c>
      <c r="I19" s="8">
        <v>1011.6</v>
      </c>
    </row>
    <row r="20" spans="1:9" x14ac:dyDescent="0.3">
      <c r="A20" s="6"/>
      <c r="B20" s="6"/>
      <c r="C20" s="7"/>
      <c r="D20" s="7"/>
      <c r="E20" s="6"/>
      <c r="F20" s="6"/>
      <c r="H20" s="1" t="s">
        <v>87</v>
      </c>
      <c r="I20" s="8">
        <v>942.13</v>
      </c>
    </row>
    <row r="21" spans="1:9" x14ac:dyDescent="0.3">
      <c r="A21" s="6" t="s">
        <v>27</v>
      </c>
      <c r="B21" s="6" t="s">
        <v>28</v>
      </c>
      <c r="C21" s="7">
        <v>7.68</v>
      </c>
      <c r="D21" s="7">
        <v>7.68</v>
      </c>
      <c r="E21" s="7" t="s">
        <v>64</v>
      </c>
      <c r="F21" s="6" t="s">
        <v>18</v>
      </c>
      <c r="H21" s="1"/>
      <c r="I21" s="5"/>
    </row>
    <row r="22" spans="1:9" x14ac:dyDescent="0.3">
      <c r="A22" s="6" t="s">
        <v>12</v>
      </c>
      <c r="B22" s="6" t="s">
        <v>29</v>
      </c>
      <c r="C22" s="7">
        <v>8</v>
      </c>
      <c r="D22" s="7"/>
      <c r="E22" s="7" t="s">
        <v>64</v>
      </c>
      <c r="F22" s="6" t="s">
        <v>18</v>
      </c>
      <c r="H22" s="1" t="s">
        <v>19</v>
      </c>
      <c r="I22" s="5">
        <f>SUM(C32)</f>
        <v>0</v>
      </c>
    </row>
    <row r="23" spans="1:9" x14ac:dyDescent="0.3">
      <c r="A23" s="10" t="s">
        <v>30</v>
      </c>
      <c r="B23" s="10" t="s">
        <v>31</v>
      </c>
      <c r="C23" s="7">
        <v>61.79</v>
      </c>
      <c r="D23" s="7">
        <v>61.79</v>
      </c>
      <c r="E23" s="6" t="s">
        <v>70</v>
      </c>
      <c r="F23" s="6" t="s">
        <v>18</v>
      </c>
      <c r="H23" s="1" t="s">
        <v>20</v>
      </c>
      <c r="I23" s="5">
        <f>SUM(C27)</f>
        <v>907.11</v>
      </c>
    </row>
    <row r="24" spans="1:9" x14ac:dyDescent="0.3">
      <c r="A24" s="6" t="s">
        <v>79</v>
      </c>
      <c r="B24" s="12" t="s">
        <v>80</v>
      </c>
      <c r="C24" s="7">
        <v>829.64</v>
      </c>
      <c r="D24" s="7"/>
      <c r="E24" s="6" t="s">
        <v>82</v>
      </c>
      <c r="F24" s="6" t="s">
        <v>14</v>
      </c>
      <c r="H24" s="1"/>
      <c r="I24" s="13">
        <f>SUM(I22-I23)</f>
        <v>-907.11</v>
      </c>
    </row>
    <row r="25" spans="1:9" x14ac:dyDescent="0.3">
      <c r="A25" s="6"/>
      <c r="B25" s="12"/>
      <c r="C25" s="7"/>
      <c r="D25" s="7"/>
      <c r="E25" s="7"/>
      <c r="F25" s="6"/>
      <c r="H25" s="1"/>
    </row>
    <row r="26" spans="1:9" x14ac:dyDescent="0.3">
      <c r="A26" s="10"/>
      <c r="B26" s="10"/>
      <c r="C26" s="7"/>
      <c r="D26" s="6"/>
      <c r="E26" s="7"/>
      <c r="F26" s="6"/>
      <c r="H26" s="1" t="s">
        <v>23</v>
      </c>
      <c r="I26" s="16">
        <f>SUM(I20-I19)</f>
        <v>-69.470000000000027</v>
      </c>
    </row>
    <row r="27" spans="1:9" x14ac:dyDescent="0.3">
      <c r="A27" s="6"/>
      <c r="B27" s="14" t="s">
        <v>22</v>
      </c>
      <c r="C27" s="15">
        <f>SUM(C20:C26)</f>
        <v>907.11</v>
      </c>
      <c r="D27" s="7">
        <f>SUM(D21:D24)</f>
        <v>69.47</v>
      </c>
      <c r="E27" s="7"/>
      <c r="F27" s="6"/>
      <c r="H27" s="24" t="s">
        <v>26</v>
      </c>
      <c r="I27" s="20">
        <f>SUM(I26-I24)</f>
        <v>837.64</v>
      </c>
    </row>
    <row r="28" spans="1:9" x14ac:dyDescent="0.3">
      <c r="A28" s="6"/>
      <c r="B28" s="22" t="s">
        <v>24</v>
      </c>
      <c r="C28" s="23">
        <f>SUM(C27-D27)</f>
        <v>837.64</v>
      </c>
      <c r="D28" s="7"/>
      <c r="E28" s="7"/>
      <c r="F28" s="6"/>
      <c r="I28" s="5"/>
    </row>
    <row r="29" spans="1:9" x14ac:dyDescent="0.3">
      <c r="A29" s="14" t="s">
        <v>25</v>
      </c>
      <c r="B29" s="6"/>
      <c r="C29" s="7"/>
      <c r="D29" s="6"/>
      <c r="E29" s="7"/>
      <c r="F29" s="6"/>
      <c r="I29" s="5"/>
    </row>
    <row r="30" spans="1:9" x14ac:dyDescent="0.3">
      <c r="A30" s="14"/>
      <c r="B30" s="6"/>
      <c r="C30" s="7"/>
      <c r="D30" s="7"/>
      <c r="E30" s="7"/>
      <c r="F30" s="6"/>
      <c r="I30" s="5"/>
    </row>
    <row r="31" spans="1:9" x14ac:dyDescent="0.3">
      <c r="A31" s="6"/>
      <c r="B31" s="6"/>
      <c r="C31" s="7"/>
      <c r="D31" s="6"/>
      <c r="E31" s="7"/>
      <c r="F31" s="6"/>
      <c r="I31" s="5"/>
    </row>
    <row r="32" spans="1:9" x14ac:dyDescent="0.3">
      <c r="A32" s="6"/>
      <c r="B32" s="14" t="s">
        <v>22</v>
      </c>
      <c r="C32" s="15">
        <f>SUM(C30:C31)</f>
        <v>0</v>
      </c>
      <c r="D32" s="7">
        <f>SUM(D29:D30)</f>
        <v>0</v>
      </c>
      <c r="E32" s="6"/>
      <c r="F32" s="6"/>
      <c r="I32" s="5"/>
    </row>
    <row r="33" spans="1:10" ht="15" hidden="1" thickBot="1" x14ac:dyDescent="0.35">
      <c r="A33" s="6"/>
      <c r="B33" s="6"/>
      <c r="C33" s="7"/>
      <c r="D33" s="26">
        <f>SUM(D32-D27)</f>
        <v>-69.47</v>
      </c>
      <c r="E33" s="6"/>
      <c r="F33" s="6"/>
      <c r="H33" s="25" t="s">
        <v>33</v>
      </c>
      <c r="I33" s="8"/>
    </row>
    <row r="34" spans="1:10" x14ac:dyDescent="0.3">
      <c r="H34" s="1"/>
      <c r="I34" s="8"/>
    </row>
    <row r="35" spans="1:10" x14ac:dyDescent="0.3">
      <c r="H35" s="1" t="s">
        <v>77</v>
      </c>
      <c r="I35" s="8">
        <v>14039.15</v>
      </c>
    </row>
    <row r="36" spans="1:10" x14ac:dyDescent="0.3">
      <c r="H36" s="1" t="s">
        <v>87</v>
      </c>
      <c r="I36" s="8">
        <v>15529.04</v>
      </c>
      <c r="J36" t="s">
        <v>83</v>
      </c>
    </row>
    <row r="37" spans="1:10" x14ac:dyDescent="0.3">
      <c r="I37" s="27">
        <f>SUM(I36-I35)</f>
        <v>1489.8900000000012</v>
      </c>
    </row>
    <row r="38" spans="1:10" x14ac:dyDescent="0.3">
      <c r="I38" s="5"/>
    </row>
    <row r="39" spans="1:10" x14ac:dyDescent="0.3">
      <c r="I39" s="5"/>
    </row>
    <row r="40" spans="1:10" ht="15" thickBot="1" x14ac:dyDescent="0.35">
      <c r="H40" s="25" t="s">
        <v>34</v>
      </c>
      <c r="I40" s="1"/>
    </row>
    <row r="41" spans="1:10" x14ac:dyDescent="0.3">
      <c r="H41" s="1"/>
      <c r="I41" s="1"/>
      <c r="J41" s="28"/>
    </row>
    <row r="42" spans="1:10" x14ac:dyDescent="0.3">
      <c r="H42" s="1" t="s">
        <v>77</v>
      </c>
      <c r="I42" s="29">
        <v>39572.5</v>
      </c>
    </row>
    <row r="43" spans="1:10" x14ac:dyDescent="0.3">
      <c r="H43" s="1" t="s">
        <v>87</v>
      </c>
      <c r="I43" s="8">
        <v>39699.31</v>
      </c>
      <c r="J43" t="s">
        <v>84</v>
      </c>
    </row>
    <row r="44" spans="1:10" x14ac:dyDescent="0.3">
      <c r="I44" s="30">
        <f>SUM(I43-I42)</f>
        <v>126.80999999999767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2614-A351-415E-B061-4E15E24DA5E0}">
  <dimension ref="A1:M50"/>
  <sheetViews>
    <sheetView tabSelected="1" workbookViewId="0">
      <selection activeCell="C1" sqref="C1"/>
    </sheetView>
  </sheetViews>
  <sheetFormatPr defaultRowHeight="14.4" x14ac:dyDescent="0.3"/>
  <cols>
    <col min="1" max="1" width="24.109375" bestFit="1" customWidth="1"/>
    <col min="2" max="2" width="19.5546875" customWidth="1"/>
    <col min="3" max="3" width="12.77734375" bestFit="1" customWidth="1"/>
    <col min="4" max="4" width="12.44140625" customWidth="1"/>
    <col min="5" max="5" width="31.77734375" bestFit="1" customWidth="1"/>
    <col min="6" max="6" width="8.5546875" bestFit="1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89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93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91</v>
      </c>
      <c r="I3" s="8">
        <v>58766.76</v>
      </c>
      <c r="L3" s="9"/>
      <c r="M3" s="5"/>
    </row>
    <row r="4" spans="1:13" x14ac:dyDescent="0.3">
      <c r="A4" s="6" t="s">
        <v>6</v>
      </c>
      <c r="B4" s="6" t="s">
        <v>7</v>
      </c>
      <c r="C4" s="7"/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92</v>
      </c>
      <c r="I5" s="8">
        <v>58724.76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SUM(C17)</f>
        <v>0</v>
      </c>
      <c r="L7" s="9"/>
      <c r="M7" s="5"/>
    </row>
    <row r="8" spans="1:13" x14ac:dyDescent="0.3">
      <c r="A8" s="6" t="s">
        <v>59</v>
      </c>
      <c r="B8" s="6" t="s">
        <v>60</v>
      </c>
      <c r="C8" s="7">
        <v>283.5</v>
      </c>
      <c r="D8" s="7"/>
      <c r="E8" t="s">
        <v>65</v>
      </c>
      <c r="F8" s="6" t="s">
        <v>14</v>
      </c>
      <c r="H8" s="1" t="s">
        <v>20</v>
      </c>
      <c r="I8" s="5">
        <f>SUM(C11)</f>
        <v>933.5</v>
      </c>
      <c r="L8" s="9"/>
      <c r="M8" s="5"/>
    </row>
    <row r="9" spans="1:13" x14ac:dyDescent="0.3">
      <c r="A9" s="10"/>
      <c r="B9" s="10"/>
      <c r="C9" s="7"/>
      <c r="D9" s="7"/>
      <c r="E9" s="6"/>
      <c r="F9" s="6"/>
      <c r="H9" s="1"/>
      <c r="I9" s="5"/>
      <c r="L9" s="9"/>
      <c r="M9" s="5"/>
    </row>
    <row r="10" spans="1:13" x14ac:dyDescent="0.3">
      <c r="A10" s="6"/>
      <c r="B10" s="6"/>
      <c r="C10" s="7"/>
      <c r="D10" s="7"/>
      <c r="E10" s="6"/>
      <c r="F10" s="6"/>
      <c r="H10" s="1"/>
      <c r="I10" s="13">
        <f>SUM(I7-I8)</f>
        <v>-933.5</v>
      </c>
      <c r="L10" s="9"/>
      <c r="M10" s="5"/>
    </row>
    <row r="11" spans="1:13" x14ac:dyDescent="0.3">
      <c r="A11" s="6"/>
      <c r="B11" s="14" t="s">
        <v>22</v>
      </c>
      <c r="C11" s="15">
        <f>SUM(C4:C8)</f>
        <v>933.5</v>
      </c>
      <c r="D11" s="15">
        <f>SUM(D4:D7)</f>
        <v>42</v>
      </c>
      <c r="E11" s="6"/>
      <c r="F11" s="6"/>
      <c r="H11" s="1"/>
      <c r="L11" s="9"/>
      <c r="M11" s="5"/>
    </row>
    <row r="12" spans="1:13" x14ac:dyDescent="0.3">
      <c r="A12" s="6"/>
      <c r="B12" s="17" t="s">
        <v>24</v>
      </c>
      <c r="C12" s="18">
        <f>SUM(C11-D11)</f>
        <v>891.5</v>
      </c>
      <c r="D12" s="15"/>
      <c r="E12" s="6"/>
      <c r="F12" s="6"/>
      <c r="H12" s="1" t="s">
        <v>23</v>
      </c>
      <c r="I12" s="16">
        <f>SUM(I5-I3)</f>
        <v>-42</v>
      </c>
      <c r="M12" s="5"/>
    </row>
    <row r="13" spans="1:13" x14ac:dyDescent="0.3">
      <c r="A13" s="14" t="s">
        <v>25</v>
      </c>
      <c r="B13" s="6"/>
      <c r="C13" s="7"/>
      <c r="D13" s="7"/>
      <c r="E13" s="6"/>
      <c r="F13" s="6"/>
      <c r="I13" s="5"/>
      <c r="M13" s="5"/>
    </row>
    <row r="14" spans="1:13" x14ac:dyDescent="0.3">
      <c r="A14" s="14"/>
      <c r="B14" s="6"/>
      <c r="C14" s="7"/>
      <c r="D14" s="7"/>
      <c r="E14" s="6"/>
      <c r="F14" s="6"/>
      <c r="H14" s="19" t="s">
        <v>26</v>
      </c>
      <c r="I14" s="20">
        <f>SUM(I12-I10)</f>
        <v>891.5</v>
      </c>
      <c r="M14" s="5"/>
    </row>
    <row r="15" spans="1:13" x14ac:dyDescent="0.3">
      <c r="A15" s="6"/>
      <c r="B15" s="6"/>
      <c r="C15" s="7"/>
      <c r="D15" s="7"/>
      <c r="E15" s="6"/>
      <c r="F15" s="6"/>
      <c r="I15" s="5"/>
      <c r="M15" s="5"/>
    </row>
    <row r="16" spans="1:13" x14ac:dyDescent="0.3">
      <c r="A16" s="6"/>
      <c r="B16" s="6"/>
      <c r="C16" s="7"/>
      <c r="D16" s="7"/>
      <c r="E16" s="6"/>
      <c r="F16" s="6"/>
      <c r="I16" s="5"/>
      <c r="L16" s="5"/>
    </row>
    <row r="17" spans="1:9" x14ac:dyDescent="0.3">
      <c r="A17" s="6"/>
      <c r="B17" s="14" t="s">
        <v>22</v>
      </c>
      <c r="C17" s="15">
        <f>SUM(C13:C15)</f>
        <v>0</v>
      </c>
      <c r="D17" s="15">
        <f>SUM(D13:D15)</f>
        <v>0</v>
      </c>
      <c r="E17" s="6"/>
      <c r="F17" s="6"/>
      <c r="I17" s="5"/>
    </row>
    <row r="18" spans="1:9" x14ac:dyDescent="0.3">
      <c r="A18" s="6"/>
      <c r="B18" s="6"/>
      <c r="C18" s="7"/>
      <c r="D18" s="21"/>
      <c r="E18" s="6"/>
      <c r="F18" s="6"/>
      <c r="I18" s="5"/>
    </row>
    <row r="19" spans="1:9" x14ac:dyDescent="0.3">
      <c r="C19" s="5"/>
      <c r="I19" s="5"/>
    </row>
    <row r="20" spans="1:9" x14ac:dyDescent="0.3">
      <c r="I20" s="5"/>
    </row>
    <row r="21" spans="1:9" x14ac:dyDescent="0.3">
      <c r="I21" s="5"/>
    </row>
    <row r="23" spans="1:9" x14ac:dyDescent="0.3">
      <c r="A23" s="1" t="s">
        <v>90</v>
      </c>
    </row>
    <row r="24" spans="1:9" ht="43.2" x14ac:dyDescent="0.3">
      <c r="A24" s="2" t="s">
        <v>0</v>
      </c>
      <c r="B24" s="2" t="s">
        <v>1</v>
      </c>
      <c r="C24" s="2" t="s">
        <v>2</v>
      </c>
      <c r="D24" s="3" t="s">
        <v>93</v>
      </c>
      <c r="E24" s="2" t="s">
        <v>3</v>
      </c>
      <c r="F24" s="3" t="s">
        <v>4</v>
      </c>
      <c r="H24" s="4" t="s">
        <v>5</v>
      </c>
    </row>
    <row r="25" spans="1:9" x14ac:dyDescent="0.3">
      <c r="A25" s="6"/>
      <c r="B25" s="6"/>
      <c r="C25" s="7"/>
      <c r="D25" s="7"/>
      <c r="E25" s="6"/>
      <c r="F25" s="6"/>
      <c r="H25" s="1" t="s">
        <v>94</v>
      </c>
      <c r="I25" s="8">
        <v>1022.32</v>
      </c>
    </row>
    <row r="26" spans="1:9" x14ac:dyDescent="0.3">
      <c r="A26" s="6" t="s">
        <v>27</v>
      </c>
      <c r="B26" s="6" t="s">
        <v>28</v>
      </c>
      <c r="C26" s="7">
        <v>7.68</v>
      </c>
      <c r="D26" s="7">
        <v>7.68</v>
      </c>
      <c r="E26" s="7" t="s">
        <v>64</v>
      </c>
      <c r="F26" s="6" t="s">
        <v>18</v>
      </c>
      <c r="H26" s="1" t="s">
        <v>92</v>
      </c>
      <c r="I26" s="8">
        <v>1014.64</v>
      </c>
    </row>
    <row r="27" spans="1:9" x14ac:dyDescent="0.3">
      <c r="A27" s="6" t="s">
        <v>12</v>
      </c>
      <c r="B27" s="6" t="s">
        <v>29</v>
      </c>
      <c r="C27" s="7">
        <v>8</v>
      </c>
      <c r="D27" s="7"/>
      <c r="E27" s="7" t="s">
        <v>64</v>
      </c>
      <c r="F27" s="6" t="s">
        <v>18</v>
      </c>
      <c r="H27" s="1"/>
      <c r="I27" s="5"/>
    </row>
    <row r="28" spans="1:9" x14ac:dyDescent="0.3">
      <c r="A28" s="10" t="s">
        <v>30</v>
      </c>
      <c r="B28" s="10" t="s">
        <v>31</v>
      </c>
      <c r="C28" s="7">
        <v>88.77</v>
      </c>
      <c r="D28" s="7"/>
      <c r="E28" s="6" t="s">
        <v>70</v>
      </c>
      <c r="F28" s="6" t="s">
        <v>18</v>
      </c>
      <c r="H28" s="1" t="s">
        <v>19</v>
      </c>
      <c r="I28" s="5">
        <f>(C37)</f>
        <v>0</v>
      </c>
    </row>
    <row r="29" spans="1:9" x14ac:dyDescent="0.3">
      <c r="A29" s="6"/>
      <c r="B29" s="12"/>
      <c r="C29" s="7"/>
      <c r="D29" s="7"/>
      <c r="E29" s="6"/>
      <c r="F29" s="6"/>
      <c r="H29" s="1" t="s">
        <v>20</v>
      </c>
      <c r="I29" s="5">
        <f>(C32)</f>
        <v>104.44999999999999</v>
      </c>
    </row>
    <row r="30" spans="1:9" x14ac:dyDescent="0.3">
      <c r="A30" s="6"/>
      <c r="B30" s="12"/>
      <c r="C30" s="7"/>
      <c r="D30" s="7"/>
      <c r="E30" s="7"/>
      <c r="F30" s="6"/>
      <c r="H30" s="1"/>
      <c r="I30" s="13">
        <f>SUM(I28-I29)</f>
        <v>-104.44999999999999</v>
      </c>
    </row>
    <row r="31" spans="1:9" x14ac:dyDescent="0.3">
      <c r="A31" s="10"/>
      <c r="B31" s="10"/>
      <c r="C31" s="7"/>
      <c r="D31" s="6"/>
      <c r="E31" s="7"/>
      <c r="F31" s="6"/>
      <c r="H31" s="1"/>
    </row>
    <row r="32" spans="1:9" x14ac:dyDescent="0.3">
      <c r="A32" s="6"/>
      <c r="B32" s="14" t="s">
        <v>22</v>
      </c>
      <c r="C32" s="15">
        <f>SUM(C25:C31)</f>
        <v>104.44999999999999</v>
      </c>
      <c r="D32" s="7">
        <f>SUM(D26:D29)</f>
        <v>7.68</v>
      </c>
      <c r="E32" s="7"/>
      <c r="F32" s="6"/>
      <c r="H32" s="1" t="s">
        <v>23</v>
      </c>
      <c r="I32" s="16">
        <f>SUM(I26-I25)</f>
        <v>-7.6800000000000637</v>
      </c>
    </row>
    <row r="33" spans="1:10" hidden="1" x14ac:dyDescent="0.3">
      <c r="A33" s="6"/>
      <c r="B33" s="22" t="s">
        <v>24</v>
      </c>
      <c r="C33" s="23">
        <f>SUM(C32-D32)</f>
        <v>96.769999999999982</v>
      </c>
      <c r="D33" s="7"/>
      <c r="E33" s="7"/>
      <c r="F33" s="6"/>
      <c r="H33" s="24" t="s">
        <v>26</v>
      </c>
      <c r="I33" s="20">
        <f>SUM(I32-I30)</f>
        <v>96.769999999999925</v>
      </c>
    </row>
    <row r="34" spans="1:10" x14ac:dyDescent="0.3">
      <c r="A34" s="14" t="s">
        <v>25</v>
      </c>
      <c r="B34" s="6"/>
      <c r="C34" s="7"/>
      <c r="D34" s="6"/>
      <c r="E34" s="7"/>
      <c r="F34" s="6"/>
      <c r="I34" s="5"/>
    </row>
    <row r="35" spans="1:10" x14ac:dyDescent="0.3">
      <c r="A35" s="14"/>
      <c r="B35" s="6"/>
      <c r="C35" s="7"/>
      <c r="D35" s="7"/>
      <c r="E35" s="7"/>
      <c r="F35" s="6"/>
      <c r="I35" s="5"/>
    </row>
    <row r="36" spans="1:10" x14ac:dyDescent="0.3">
      <c r="A36" s="6"/>
      <c r="B36" s="6"/>
      <c r="C36" s="7"/>
      <c r="D36" s="6"/>
      <c r="E36" s="7"/>
      <c r="F36" s="6"/>
      <c r="I36" s="5"/>
    </row>
    <row r="37" spans="1:10" x14ac:dyDescent="0.3">
      <c r="A37" s="6"/>
      <c r="B37" s="14" t="s">
        <v>22</v>
      </c>
      <c r="C37" s="15">
        <f>SUM(C35:C36)</f>
        <v>0</v>
      </c>
      <c r="D37" s="7">
        <f>SUM(D34:D35)</f>
        <v>0</v>
      </c>
      <c r="E37" s="6"/>
      <c r="F37" s="6"/>
      <c r="I37" s="5"/>
    </row>
    <row r="38" spans="1:10" x14ac:dyDescent="0.3">
      <c r="I38" s="5"/>
    </row>
    <row r="39" spans="1:10" ht="15" thickBot="1" x14ac:dyDescent="0.35">
      <c r="H39" s="25" t="s">
        <v>33</v>
      </c>
      <c r="I39" s="8"/>
    </row>
    <row r="40" spans="1:10" x14ac:dyDescent="0.3">
      <c r="H40" s="1"/>
      <c r="I40" s="8"/>
    </row>
    <row r="41" spans="1:10" x14ac:dyDescent="0.3">
      <c r="H41" s="1" t="s">
        <v>91</v>
      </c>
      <c r="I41" s="8">
        <v>14529.04</v>
      </c>
      <c r="J41" s="28"/>
    </row>
    <row r="42" spans="1:10" x14ac:dyDescent="0.3">
      <c r="H42" s="1" t="s">
        <v>92</v>
      </c>
      <c r="I42" s="8">
        <v>14574.92</v>
      </c>
    </row>
    <row r="43" spans="1:10" x14ac:dyDescent="0.3">
      <c r="I43" s="27">
        <f>SUM(I42-I41)</f>
        <v>45.8799999999992</v>
      </c>
      <c r="J43" t="s">
        <v>84</v>
      </c>
    </row>
    <row r="44" spans="1:10" x14ac:dyDescent="0.3">
      <c r="I44" s="5"/>
    </row>
    <row r="45" spans="1:10" x14ac:dyDescent="0.3">
      <c r="I45" s="5"/>
    </row>
    <row r="46" spans="1:10" ht="15" thickBot="1" x14ac:dyDescent="0.35">
      <c r="H46" s="25" t="s">
        <v>34</v>
      </c>
      <c r="I46" s="1"/>
    </row>
    <row r="47" spans="1:10" x14ac:dyDescent="0.3">
      <c r="H47" s="1"/>
      <c r="I47" s="1"/>
    </row>
    <row r="48" spans="1:10" x14ac:dyDescent="0.3">
      <c r="H48" s="1" t="s">
        <v>91</v>
      </c>
      <c r="I48" s="29">
        <v>39699.31</v>
      </c>
    </row>
    <row r="49" spans="8:9" x14ac:dyDescent="0.3">
      <c r="H49" s="1" t="s">
        <v>92</v>
      </c>
      <c r="I49" s="8">
        <v>39699.31</v>
      </c>
    </row>
    <row r="50" spans="8:9" x14ac:dyDescent="0.3">
      <c r="I50" s="30">
        <f>SUM(I49-I48)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2026</vt:lpstr>
      <vt:lpstr>May 2026</vt:lpstr>
      <vt:lpstr>June 2026</vt:lpstr>
      <vt:lpstr>July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2026-06-17T10:34:18Z</cp:lastPrinted>
  <dcterms:created xsi:type="dcterms:W3CDTF">2026-04-08T15:53:38Z</dcterms:created>
  <dcterms:modified xsi:type="dcterms:W3CDTF">2026-07-09T08:26:23Z</dcterms:modified>
</cp:coreProperties>
</file>